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omments4.xml" ContentType="application/vnd.openxmlformats-officedocument.spreadsheetml.comments+xml"/>
  <Override PartName="/xl/threadedComments/threadedComment4.xml" ContentType="application/vnd.ms-excel.threadedcomments+xml"/>
  <Override PartName="/xl/pivotTables/pivotTable1.xml" ContentType="application/vnd.openxmlformats-officedocument.spreadsheetml.pivotTable+xml"/>
  <Override PartName="/xl/drawings/drawing4.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2.xml" ContentType="application/vnd.openxmlformats-officedocument.spreadsheetml.pivotTable+xml"/>
  <Override PartName="/xl/drawings/drawing5.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https://d.docs.live.net/1592bd15e0188469/Desktop/End of the Year Report/"/>
    </mc:Choice>
  </mc:AlternateContent>
  <xr:revisionPtr revIDLastSave="924" documentId="6_{CA43DA68-C464-43C3-B22A-03DE3A84C889}" xr6:coauthVersionLast="47" xr6:coauthVersionMax="47" xr10:uidLastSave="{12CD50C3-461F-4A0B-9EFE-A116173ADE6C}"/>
  <bookViews>
    <workbookView xWindow="-120" yWindow="-120" windowWidth="29040" windowHeight="15720" activeTab="4" xr2:uid="{00000000-000D-0000-FFFF-FFFF00000000}"/>
  </bookViews>
  <sheets>
    <sheet name="Dashboard" sheetId="8" r:id="rId1"/>
    <sheet name="Removed_Items" sheetId="13" r:id="rId2"/>
    <sheet name="Loss and Temp" sheetId="9" r:id="rId3"/>
    <sheet name="SumAcc01" sheetId="14" r:id="rId4"/>
    <sheet name="AccbyLocation" sheetId="22" r:id="rId5"/>
    <sheet name="Items02" sheetId="6" r:id="rId6"/>
    <sheet name="Cat_Chart" sheetId="5" r:id="rId7"/>
    <sheet name="Catalogue" sheetId="2" r:id="rId8"/>
    <sheet name="Contacts" sheetId="10" r:id="rId9"/>
  </sheets>
  <definedNames>
    <definedName name="_xlchart.v1.0" hidden="1">Removed_Items!$M$5:$M$9</definedName>
    <definedName name="_xlchart.v1.1" hidden="1">Removed_Items!$N$4</definedName>
    <definedName name="_xlchart.v1.2" hidden="1">Removed_Items!$N$5:$N$9</definedName>
  </definedNames>
  <calcPr calcId="191029"/>
  <pivotCaches>
    <pivotCache cacheId="0" r:id="rId10"/>
    <pivotCache cacheId="2"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2" l="1"/>
  <c r="J2" i="13"/>
  <c r="C188" i="14"/>
  <c r="E1" i="14" s="1"/>
  <c r="I62" i="22"/>
  <c r="I57" i="22"/>
  <c r="I58" i="22"/>
  <c r="I56" i="22"/>
  <c r="I53" i="22"/>
  <c r="I50" i="22"/>
  <c r="I48" i="22"/>
  <c r="I45" i="22"/>
  <c r="I38" i="22"/>
  <c r="I39" i="22"/>
  <c r="I40" i="22"/>
  <c r="I41" i="22"/>
  <c r="I37" i="22"/>
  <c r="I63" i="22"/>
  <c r="I60" i="22"/>
  <c r="I55" i="22"/>
  <c r="I52" i="22"/>
  <c r="I47" i="22"/>
  <c r="I49" i="22"/>
  <c r="I51" i="22"/>
  <c r="I42" i="22"/>
  <c r="I46" i="22"/>
  <c r="I43" i="22"/>
  <c r="I44" i="22"/>
  <c r="I54" i="22"/>
  <c r="I59" i="22"/>
  <c r="I61" i="22"/>
  <c r="I64" i="22"/>
  <c r="J13" i="13"/>
  <c r="N9" i="13"/>
  <c r="N8" i="13"/>
  <c r="N7" i="13"/>
  <c r="N6" i="13"/>
  <c r="N5" i="13"/>
  <c r="J5" i="13"/>
  <c r="J11" i="13"/>
  <c r="J6" i="13"/>
  <c r="J7" i="13"/>
  <c r="J8" i="13"/>
  <c r="J9" i="13"/>
  <c r="J10" i="13"/>
  <c r="J12" i="13"/>
  <c r="E8" i="2"/>
  <c r="E11" i="2"/>
  <c r="E13" i="2"/>
  <c r="E15" i="2"/>
  <c r="E26" i="2"/>
  <c r="E27" i="2"/>
  <c r="E36" i="2"/>
  <c r="E318" i="2"/>
  <c r="E319" i="2"/>
  <c r="E320" i="2"/>
  <c r="E321" i="2"/>
  <c r="E322" i="2"/>
  <c r="E323" i="2"/>
  <c r="E324" i="2"/>
  <c r="E325" i="2"/>
  <c r="E326" i="2"/>
  <c r="E327" i="2"/>
  <c r="E328" i="2"/>
  <c r="E329" i="2"/>
  <c r="E330" i="2"/>
  <c r="E331" i="2"/>
  <c r="E332" i="2"/>
  <c r="E333" i="2"/>
  <c r="E334" i="2"/>
  <c r="E335" i="2"/>
  <c r="E336" i="2"/>
  <c r="E337" i="2"/>
  <c r="E338" i="2"/>
  <c r="E339" i="2"/>
  <c r="E340" i="2"/>
  <c r="E341" i="2"/>
  <c r="E342" i="2"/>
  <c r="E343" i="2"/>
  <c r="E344" i="2"/>
  <c r="E345" i="2"/>
  <c r="E346" i="2"/>
  <c r="E347" i="2"/>
  <c r="E348" i="2"/>
  <c r="E349" i="2"/>
  <c r="E350" i="2"/>
  <c r="E351" i="2"/>
  <c r="E352" i="2"/>
  <c r="E353" i="2"/>
  <c r="E354" i="2"/>
  <c r="E355" i="2"/>
  <c r="E356" i="2"/>
  <c r="E357" i="2"/>
  <c r="E358" i="2"/>
  <c r="E359" i="2"/>
  <c r="E360" i="2"/>
  <c r="E361" i="2"/>
  <c r="E362" i="2"/>
  <c r="E363" i="2"/>
  <c r="E364" i="2"/>
  <c r="E365" i="2"/>
  <c r="E366" i="2"/>
  <c r="E367" i="2"/>
  <c r="E368" i="2"/>
  <c r="E369" i="2"/>
  <c r="E370" i="2"/>
  <c r="E371" i="2"/>
  <c r="E372" i="2"/>
  <c r="E373" i="2"/>
  <c r="E374" i="2"/>
  <c r="E375" i="2"/>
  <c r="E376" i="2"/>
  <c r="E377" i="2"/>
  <c r="E378" i="2"/>
  <c r="E379" i="2"/>
  <c r="E380" i="2"/>
  <c r="E381" i="2"/>
  <c r="E382" i="2"/>
  <c r="E383" i="2"/>
  <c r="E384" i="2"/>
  <c r="E385" i="2"/>
  <c r="E386" i="2"/>
  <c r="E387" i="2"/>
  <c r="E388" i="2"/>
  <c r="E389" i="2"/>
  <c r="E390" i="2"/>
  <c r="E391" i="2"/>
  <c r="E392" i="2"/>
  <c r="E393" i="2"/>
  <c r="E394" i="2"/>
  <c r="E395" i="2"/>
  <c r="E396" i="2"/>
  <c r="E397" i="2"/>
  <c r="E398" i="2"/>
  <c r="E399" i="2"/>
  <c r="E400" i="2"/>
  <c r="E401" i="2"/>
  <c r="E402" i="2"/>
  <c r="E403" i="2"/>
  <c r="E404" i="2"/>
  <c r="E405" i="2"/>
  <c r="E406" i="2"/>
  <c r="E407" i="2"/>
  <c r="E408" i="2"/>
  <c r="E409" i="2"/>
  <c r="E410" i="2"/>
  <c r="E411" i="2"/>
  <c r="E412" i="2"/>
  <c r="E413" i="2"/>
  <c r="E414" i="2"/>
  <c r="E415" i="2"/>
  <c r="E416" i="2"/>
  <c r="E417" i="2"/>
  <c r="E418" i="2"/>
  <c r="E419" i="2"/>
  <c r="E420" i="2"/>
  <c r="E421" i="2"/>
  <c r="E422" i="2"/>
  <c r="E423" i="2"/>
  <c r="E424" i="2"/>
  <c r="E425" i="2"/>
  <c r="E426" i="2"/>
  <c r="E427" i="2"/>
  <c r="E428" i="2"/>
  <c r="E429" i="2"/>
  <c r="E430" i="2"/>
  <c r="E431" i="2"/>
  <c r="E432" i="2"/>
  <c r="E433" i="2"/>
  <c r="E434" i="2"/>
  <c r="E435" i="2"/>
  <c r="E436" i="2"/>
  <c r="E437" i="2"/>
  <c r="E438" i="2"/>
  <c r="E439" i="2"/>
  <c r="E440" i="2"/>
  <c r="E441" i="2"/>
  <c r="E442" i="2"/>
  <c r="E443" i="2"/>
  <c r="E444" i="2"/>
  <c r="E445" i="2"/>
  <c r="E446" i="2"/>
  <c r="E447" i="2"/>
  <c r="E448" i="2"/>
  <c r="E449" i="2"/>
  <c r="E450" i="2"/>
  <c r="E451" i="2"/>
  <c r="E452" i="2"/>
  <c r="E453" i="2"/>
  <c r="E454" i="2"/>
  <c r="E455" i="2"/>
  <c r="E456" i="2"/>
  <c r="E457" i="2"/>
  <c r="E458" i="2"/>
  <c r="E459" i="2"/>
  <c r="E460" i="2"/>
  <c r="E461" i="2"/>
  <c r="E462" i="2"/>
  <c r="E463" i="2"/>
  <c r="E464" i="2"/>
  <c r="E465" i="2"/>
  <c r="E466" i="2"/>
  <c r="E467" i="2"/>
  <c r="E468" i="2"/>
  <c r="E469" i="2"/>
  <c r="E470" i="2"/>
  <c r="E471" i="2"/>
  <c r="E472" i="2"/>
  <c r="E473" i="2"/>
  <c r="E474" i="2"/>
  <c r="E475" i="2"/>
  <c r="E476" i="2"/>
  <c r="E477" i="2"/>
  <c r="E478" i="2"/>
  <c r="E479" i="2"/>
  <c r="E480" i="2"/>
  <c r="E481" i="2"/>
  <c r="E482" i="2"/>
  <c r="E483" i="2"/>
  <c r="E484" i="2"/>
  <c r="E485" i="2"/>
  <c r="E486" i="2"/>
  <c r="E487" i="2"/>
  <c r="E488" i="2"/>
  <c r="E489" i="2"/>
  <c r="E490" i="2"/>
  <c r="E491" i="2"/>
  <c r="E492" i="2"/>
  <c r="E493" i="2"/>
  <c r="E494" i="2"/>
  <c r="E495" i="2"/>
  <c r="E496" i="2"/>
  <c r="E497" i="2"/>
  <c r="E498" i="2"/>
  <c r="E499" i="2"/>
  <c r="E500" i="2"/>
  <c r="E501" i="2"/>
  <c r="E502" i="2"/>
  <c r="E503" i="2"/>
  <c r="E504" i="2"/>
  <c r="E505" i="2"/>
  <c r="E506" i="2"/>
  <c r="E507" i="2"/>
  <c r="E508" i="2"/>
  <c r="E509" i="2"/>
  <c r="E510" i="2"/>
  <c r="E511" i="2"/>
  <c r="E512" i="2"/>
  <c r="E513" i="2"/>
  <c r="E514" i="2"/>
  <c r="E515" i="2"/>
  <c r="E516" i="2"/>
  <c r="E517" i="2"/>
  <c r="E518" i="2"/>
  <c r="E519" i="2"/>
  <c r="E520" i="2"/>
  <c r="E521" i="2"/>
  <c r="E522" i="2"/>
  <c r="E523" i="2"/>
  <c r="E524" i="2"/>
  <c r="E525" i="2"/>
  <c r="E526" i="2"/>
  <c r="E527" i="2"/>
  <c r="E528" i="2"/>
  <c r="E529" i="2"/>
  <c r="E530" i="2"/>
  <c r="E531" i="2"/>
  <c r="E532" i="2"/>
  <c r="E533" i="2"/>
  <c r="E534" i="2"/>
  <c r="E535" i="2"/>
  <c r="E536" i="2"/>
  <c r="E537" i="2"/>
  <c r="E538" i="2"/>
  <c r="E539" i="2"/>
  <c r="E540" i="2"/>
  <c r="E541" i="2"/>
  <c r="E542" i="2"/>
  <c r="E543" i="2"/>
  <c r="E544" i="2"/>
  <c r="E545" i="2"/>
  <c r="E546" i="2"/>
  <c r="E547" i="2"/>
  <c r="E548" i="2"/>
  <c r="E549" i="2"/>
  <c r="E550" i="2"/>
  <c r="E551" i="2"/>
  <c r="E552" i="2"/>
  <c r="E553" i="2"/>
  <c r="E554" i="2"/>
  <c r="E555" i="2"/>
  <c r="E556" i="2"/>
  <c r="E557" i="2"/>
  <c r="E558" i="2"/>
  <c r="E559" i="2"/>
  <c r="E560" i="2"/>
  <c r="E561" i="2"/>
  <c r="E562" i="2"/>
  <c r="E563" i="2"/>
  <c r="E564" i="2"/>
  <c r="E565" i="2"/>
  <c r="E566" i="2"/>
  <c r="E567" i="2"/>
  <c r="E568" i="2"/>
  <c r="E569" i="2"/>
  <c r="E570" i="2"/>
  <c r="E571" i="2"/>
  <c r="E572" i="2"/>
  <c r="E573" i="2"/>
  <c r="E574" i="2"/>
  <c r="E575" i="2"/>
  <c r="E576" i="2"/>
  <c r="E577" i="2"/>
  <c r="E578" i="2"/>
  <c r="E579" i="2"/>
  <c r="E580" i="2"/>
  <c r="E581" i="2"/>
  <c r="E582" i="2"/>
  <c r="E583" i="2"/>
  <c r="E584" i="2"/>
  <c r="E585" i="2"/>
  <c r="E586" i="2"/>
  <c r="E587" i="2"/>
  <c r="E588" i="2"/>
  <c r="E589" i="2"/>
  <c r="E590" i="2"/>
  <c r="E591" i="2"/>
  <c r="E592" i="2"/>
  <c r="E593" i="2"/>
  <c r="E594" i="2"/>
  <c r="E595" i="2"/>
  <c r="E596" i="2"/>
  <c r="E597" i="2"/>
  <c r="E598" i="2"/>
  <c r="E599" i="2"/>
  <c r="E600" i="2"/>
  <c r="E601" i="2"/>
  <c r="E602" i="2"/>
  <c r="E603" i="2"/>
  <c r="E604" i="2"/>
  <c r="E605" i="2"/>
  <c r="E606" i="2"/>
  <c r="E607" i="2"/>
  <c r="E608" i="2"/>
  <c r="E609" i="2"/>
  <c r="E610" i="2"/>
  <c r="E611" i="2"/>
  <c r="E612" i="2"/>
  <c r="E613" i="2"/>
  <c r="E614" i="2"/>
  <c r="E615" i="2"/>
  <c r="E616" i="2"/>
  <c r="E617" i="2"/>
  <c r="E618" i="2"/>
  <c r="E619" i="2"/>
  <c r="E620" i="2"/>
  <c r="E621" i="2"/>
  <c r="E622" i="2"/>
  <c r="E623" i="2"/>
  <c r="E624" i="2"/>
  <c r="E625" i="2"/>
  <c r="E626" i="2"/>
  <c r="E627" i="2"/>
  <c r="E628" i="2"/>
  <c r="E629" i="2"/>
  <c r="E630" i="2"/>
  <c r="E631" i="2"/>
  <c r="E632" i="2"/>
  <c r="E633" i="2"/>
  <c r="E634" i="2"/>
  <c r="E635" i="2"/>
  <c r="E636" i="2"/>
  <c r="E637" i="2"/>
  <c r="E638" i="2"/>
  <c r="E639" i="2"/>
  <c r="E640" i="2"/>
  <c r="E641" i="2"/>
  <c r="E642" i="2"/>
  <c r="E643" i="2"/>
  <c r="E644" i="2"/>
  <c r="E645" i="2"/>
  <c r="E646" i="2"/>
  <c r="E647" i="2"/>
  <c r="E648" i="2"/>
  <c r="E649" i="2"/>
  <c r="E650" i="2"/>
  <c r="E651" i="2"/>
  <c r="E652" i="2"/>
  <c r="E653" i="2"/>
  <c r="E654" i="2"/>
  <c r="E655" i="2"/>
  <c r="E656" i="2"/>
  <c r="E657" i="2"/>
  <c r="E658" i="2"/>
  <c r="E659" i="2"/>
  <c r="E660" i="2"/>
  <c r="E661" i="2"/>
  <c r="E662" i="2"/>
  <c r="E663" i="2"/>
  <c r="E664" i="2"/>
  <c r="E665" i="2"/>
  <c r="E666" i="2"/>
  <c r="E667" i="2"/>
  <c r="E668" i="2"/>
  <c r="E669" i="2"/>
  <c r="E670" i="2"/>
  <c r="E671" i="2"/>
  <c r="E672" i="2"/>
  <c r="E673" i="2"/>
  <c r="E674" i="2"/>
  <c r="E675" i="2"/>
  <c r="E676" i="2"/>
  <c r="E677" i="2"/>
  <c r="E678" i="2"/>
  <c r="E679" i="2"/>
  <c r="E680" i="2"/>
  <c r="E681" i="2"/>
  <c r="E682" i="2"/>
  <c r="E683" i="2"/>
  <c r="E684" i="2"/>
  <c r="E685" i="2"/>
  <c r="E686" i="2"/>
  <c r="E687" i="2"/>
  <c r="E688" i="2"/>
  <c r="E689" i="2"/>
  <c r="E690" i="2"/>
  <c r="E691" i="2"/>
  <c r="E692" i="2"/>
  <c r="E693" i="2"/>
  <c r="E694" i="2"/>
  <c r="E695" i="2"/>
  <c r="E696" i="2"/>
  <c r="E697" i="2"/>
  <c r="E698" i="2"/>
  <c r="E699" i="2"/>
  <c r="E700" i="2"/>
  <c r="E701" i="2"/>
  <c r="E702" i="2"/>
  <c r="E703" i="2"/>
  <c r="E704" i="2"/>
  <c r="E705" i="2"/>
  <c r="E706" i="2"/>
  <c r="E707" i="2"/>
  <c r="E708" i="2"/>
  <c r="E709" i="2"/>
  <c r="E710" i="2"/>
  <c r="E711" i="2"/>
  <c r="E712" i="2"/>
  <c r="E713" i="2"/>
  <c r="E714" i="2"/>
  <c r="E715" i="2"/>
  <c r="E716" i="2"/>
  <c r="E717" i="2"/>
  <c r="E718" i="2"/>
  <c r="E719" i="2"/>
  <c r="E720" i="2"/>
  <c r="E721" i="2"/>
  <c r="E722" i="2"/>
  <c r="E723" i="2"/>
  <c r="E724" i="2"/>
  <c r="E725" i="2"/>
  <c r="E726" i="2"/>
  <c r="E727" i="2"/>
  <c r="E728" i="2"/>
  <c r="E729" i="2"/>
  <c r="E730" i="2"/>
  <c r="E731" i="2"/>
  <c r="E732" i="2"/>
  <c r="E733" i="2"/>
  <c r="E734" i="2"/>
  <c r="E735" i="2"/>
  <c r="E736" i="2"/>
  <c r="E737" i="2"/>
  <c r="E738" i="2"/>
  <c r="E739" i="2"/>
  <c r="E740" i="2"/>
  <c r="E741" i="2"/>
  <c r="E742" i="2"/>
  <c r="E743" i="2"/>
  <c r="E744" i="2"/>
  <c r="E745" i="2"/>
  <c r="E746" i="2"/>
  <c r="E747" i="2"/>
  <c r="E748" i="2"/>
  <c r="E749" i="2"/>
  <c r="E750" i="2"/>
  <c r="E751" i="2"/>
  <c r="E752" i="2"/>
  <c r="E753" i="2"/>
  <c r="E754" i="2"/>
  <c r="E755" i="2"/>
  <c r="E756" i="2"/>
  <c r="E757" i="2"/>
  <c r="E758" i="2"/>
  <c r="E759" i="2"/>
  <c r="E760" i="2"/>
  <c r="E761" i="2"/>
  <c r="E762" i="2"/>
  <c r="E763" i="2"/>
  <c r="E764" i="2"/>
  <c r="E765" i="2"/>
  <c r="E766" i="2"/>
  <c r="E767" i="2"/>
  <c r="E768" i="2"/>
  <c r="E769" i="2"/>
  <c r="E770" i="2"/>
  <c r="E771" i="2"/>
  <c r="E772" i="2"/>
  <c r="E773" i="2"/>
  <c r="E774" i="2"/>
  <c r="E775" i="2"/>
  <c r="E776" i="2"/>
  <c r="E777" i="2"/>
  <c r="E778" i="2"/>
  <c r="E779" i="2"/>
  <c r="E780" i="2"/>
  <c r="E781" i="2"/>
  <c r="E782" i="2"/>
  <c r="E783" i="2"/>
  <c r="E784" i="2"/>
  <c r="E785" i="2"/>
  <c r="E786" i="2"/>
  <c r="E787" i="2"/>
  <c r="E788" i="2"/>
  <c r="E789" i="2"/>
  <c r="E790" i="2"/>
  <c r="E791" i="2"/>
  <c r="E792" i="2"/>
  <c r="E793" i="2"/>
  <c r="E794" i="2"/>
  <c r="E795" i="2"/>
  <c r="E796" i="2"/>
  <c r="E797" i="2"/>
  <c r="E798" i="2"/>
  <c r="E799" i="2"/>
  <c r="E800" i="2"/>
  <c r="E801" i="2"/>
  <c r="E802" i="2"/>
  <c r="E803" i="2"/>
  <c r="E804" i="2"/>
  <c r="E805" i="2"/>
  <c r="E806" i="2"/>
  <c r="E807" i="2"/>
  <c r="E808" i="2"/>
  <c r="E809" i="2"/>
  <c r="E810" i="2"/>
  <c r="E811" i="2"/>
  <c r="E812" i="2"/>
  <c r="E813" i="2"/>
  <c r="E814" i="2"/>
  <c r="E815" i="2"/>
  <c r="E816" i="2"/>
  <c r="E817" i="2"/>
  <c r="E818" i="2"/>
  <c r="E819" i="2"/>
  <c r="E820" i="2"/>
  <c r="E821" i="2"/>
  <c r="E822" i="2"/>
  <c r="E823" i="2"/>
  <c r="E824" i="2"/>
  <c r="E825" i="2"/>
  <c r="E826" i="2"/>
  <c r="E827" i="2"/>
  <c r="E828" i="2"/>
  <c r="E829" i="2"/>
  <c r="E830" i="2"/>
  <c r="E831" i="2"/>
  <c r="E832" i="2"/>
  <c r="E833" i="2"/>
  <c r="E834" i="2"/>
  <c r="E835" i="2"/>
  <c r="E836" i="2"/>
  <c r="E837" i="2"/>
  <c r="E838" i="2"/>
  <c r="E839" i="2"/>
  <c r="E840" i="2"/>
  <c r="E841" i="2"/>
  <c r="E842" i="2"/>
  <c r="E843" i="2"/>
  <c r="E844" i="2"/>
  <c r="E845" i="2"/>
  <c r="E846" i="2"/>
  <c r="E847" i="2"/>
  <c r="E848" i="2"/>
  <c r="E849" i="2"/>
  <c r="E850" i="2"/>
  <c r="E851" i="2"/>
  <c r="E852" i="2"/>
  <c r="E853" i="2"/>
  <c r="E854" i="2"/>
  <c r="E855" i="2"/>
  <c r="E856" i="2"/>
  <c r="E857" i="2"/>
  <c r="E858" i="2"/>
  <c r="E859" i="2"/>
  <c r="E860" i="2"/>
  <c r="E861" i="2"/>
  <c r="E862" i="2"/>
  <c r="E863" i="2"/>
  <c r="E864" i="2"/>
  <c r="E865" i="2"/>
  <c r="E866" i="2"/>
  <c r="E867" i="2"/>
  <c r="E868" i="2"/>
  <c r="E869" i="2"/>
  <c r="E870" i="2"/>
  <c r="E871" i="2"/>
  <c r="E872" i="2"/>
  <c r="E873" i="2"/>
  <c r="E874" i="2"/>
  <c r="E875" i="2"/>
  <c r="E876" i="2"/>
  <c r="E877" i="2"/>
  <c r="E878" i="2"/>
  <c r="E879" i="2"/>
  <c r="E880" i="2"/>
  <c r="E881" i="2"/>
  <c r="E882" i="2"/>
  <c r="E883" i="2"/>
  <c r="E884" i="2"/>
  <c r="E885" i="2"/>
  <c r="E886" i="2"/>
  <c r="E887" i="2"/>
  <c r="E888" i="2"/>
  <c r="E889" i="2"/>
  <c r="E890" i="2"/>
  <c r="E891" i="2"/>
  <c r="E892" i="2"/>
  <c r="E893" i="2"/>
  <c r="E894" i="2"/>
  <c r="E895" i="2"/>
  <c r="E896" i="2"/>
  <c r="E897" i="2"/>
  <c r="E898" i="2"/>
  <c r="E899" i="2"/>
  <c r="E900" i="2"/>
  <c r="E901" i="2"/>
  <c r="E902" i="2"/>
  <c r="E903" i="2"/>
  <c r="E904" i="2"/>
  <c r="E905" i="2"/>
  <c r="E906" i="2"/>
  <c r="E907" i="2"/>
  <c r="E908" i="2"/>
  <c r="E909" i="2"/>
  <c r="E910" i="2"/>
  <c r="E911" i="2"/>
  <c r="E912" i="2"/>
  <c r="E913" i="2"/>
  <c r="E914" i="2"/>
  <c r="E915" i="2"/>
  <c r="E916" i="2"/>
  <c r="E917" i="2"/>
  <c r="E918" i="2"/>
  <c r="E919" i="2"/>
  <c r="E920" i="2"/>
  <c r="E921" i="2"/>
  <c r="E922" i="2"/>
  <c r="E923" i="2"/>
  <c r="E924" i="2"/>
  <c r="E925" i="2"/>
  <c r="E926" i="2"/>
  <c r="E927" i="2"/>
  <c r="E928" i="2"/>
  <c r="E929" i="2"/>
  <c r="E930" i="2"/>
  <c r="E931" i="2"/>
  <c r="E932" i="2"/>
  <c r="E933" i="2"/>
  <c r="E934" i="2"/>
  <c r="E935" i="2"/>
  <c r="E936" i="2"/>
  <c r="E937" i="2"/>
  <c r="E938" i="2"/>
  <c r="E939" i="2"/>
  <c r="E940" i="2"/>
  <c r="E941" i="2"/>
  <c r="E942" i="2"/>
  <c r="E943" i="2"/>
  <c r="E944" i="2"/>
  <c r="E945" i="2"/>
  <c r="E946" i="2"/>
  <c r="E947" i="2"/>
  <c r="E948" i="2"/>
  <c r="E949" i="2"/>
  <c r="E950" i="2"/>
  <c r="E951" i="2"/>
  <c r="E952" i="2"/>
  <c r="E953" i="2"/>
  <c r="E954" i="2"/>
  <c r="E955" i="2"/>
  <c r="E956" i="2"/>
  <c r="E957" i="2"/>
  <c r="E958" i="2"/>
  <c r="E959" i="2"/>
  <c r="E960" i="2"/>
  <c r="E961" i="2"/>
  <c r="E962" i="2"/>
  <c r="E963" i="2"/>
  <c r="E964" i="2"/>
  <c r="E965" i="2"/>
  <c r="E966" i="2"/>
  <c r="E967" i="2"/>
  <c r="E968" i="2"/>
  <c r="E969" i="2"/>
  <c r="E970" i="2"/>
  <c r="E971" i="2"/>
  <c r="E972" i="2"/>
  <c r="E973" i="2"/>
  <c r="E974" i="2"/>
  <c r="E975" i="2"/>
  <c r="E976" i="2"/>
  <c r="E977" i="2"/>
  <c r="E978" i="2"/>
  <c r="E979" i="2"/>
  <c r="E980" i="2"/>
  <c r="E981" i="2"/>
  <c r="E982" i="2"/>
  <c r="E983" i="2"/>
  <c r="E984" i="2"/>
  <c r="E985" i="2"/>
  <c r="E986" i="2"/>
  <c r="E987" i="2"/>
  <c r="E988" i="2"/>
  <c r="E989" i="2"/>
  <c r="E990" i="2"/>
  <c r="E991" i="2"/>
  <c r="E992" i="2"/>
  <c r="E993" i="2"/>
  <c r="E994" i="2"/>
  <c r="E995" i="2"/>
  <c r="E996" i="2"/>
  <c r="E997" i="2"/>
  <c r="E998" i="2"/>
  <c r="E999" i="2"/>
  <c r="E1000" i="2"/>
  <c r="E1001" i="2"/>
  <c r="E1002" i="2"/>
  <c r="E1003" i="2"/>
  <c r="E1004" i="2"/>
  <c r="E1005" i="2"/>
  <c r="E1006" i="2"/>
  <c r="E1007" i="2"/>
  <c r="E1008" i="2"/>
  <c r="E1009" i="2"/>
  <c r="E1010" i="2"/>
  <c r="E1011" i="2"/>
  <c r="E1012" i="2"/>
  <c r="E1013" i="2"/>
  <c r="E1014" i="2"/>
  <c r="E1015" i="2"/>
  <c r="E1016" i="2"/>
  <c r="E1017" i="2"/>
  <c r="E1018" i="2"/>
  <c r="E1019" i="2"/>
  <c r="E1020" i="2"/>
  <c r="E1021" i="2"/>
  <c r="E1022" i="2"/>
  <c r="E1023" i="2"/>
  <c r="E1024" i="2"/>
  <c r="E1025" i="2"/>
  <c r="E1026" i="2"/>
  <c r="E1027" i="2"/>
  <c r="E1028" i="2"/>
  <c r="E1029" i="2"/>
  <c r="E1030" i="2"/>
  <c r="E1031" i="2"/>
  <c r="E1032" i="2"/>
  <c r="E1033" i="2"/>
  <c r="E1034" i="2"/>
  <c r="E1035" i="2"/>
  <c r="E1036" i="2"/>
  <c r="E1037" i="2"/>
  <c r="E1038" i="2"/>
  <c r="E1039" i="2"/>
  <c r="E1040" i="2"/>
  <c r="E1041" i="2"/>
  <c r="E1042" i="2"/>
  <c r="E1043" i="2"/>
  <c r="E1044" i="2"/>
  <c r="E1045" i="2"/>
  <c r="E1046" i="2"/>
  <c r="E1047" i="2"/>
  <c r="E1048" i="2"/>
  <c r="E1049" i="2"/>
  <c r="E1050" i="2"/>
  <c r="E1051" i="2"/>
  <c r="E1052" i="2"/>
  <c r="E1053" i="2"/>
  <c r="E1054" i="2"/>
  <c r="E1055" i="2"/>
  <c r="E1056" i="2"/>
  <c r="E1057" i="2"/>
  <c r="E1058" i="2"/>
  <c r="E1059" i="2"/>
  <c r="E1060" i="2"/>
  <c r="E1061" i="2"/>
  <c r="E1062" i="2"/>
  <c r="E1063" i="2"/>
  <c r="E1064" i="2"/>
  <c r="E1065" i="2"/>
  <c r="E1066" i="2"/>
  <c r="E1067" i="2"/>
  <c r="E1068" i="2"/>
  <c r="E1069" i="2"/>
  <c r="E1070" i="2"/>
  <c r="E1071" i="2"/>
  <c r="E1072" i="2"/>
  <c r="E1073" i="2"/>
  <c r="E1074" i="2"/>
  <c r="E1075" i="2"/>
  <c r="E1076" i="2"/>
  <c r="E1077" i="2"/>
  <c r="E1078" i="2"/>
  <c r="E1079" i="2"/>
  <c r="E1080" i="2"/>
  <c r="E1081" i="2"/>
  <c r="E1082" i="2"/>
  <c r="E1083" i="2"/>
  <c r="E1084" i="2"/>
  <c r="E1085" i="2"/>
  <c r="E1086" i="2"/>
  <c r="E1087" i="2"/>
  <c r="E1088" i="2"/>
  <c r="E1089" i="2"/>
  <c r="E1090" i="2"/>
  <c r="E1091" i="2"/>
  <c r="E1092" i="2"/>
  <c r="E1093" i="2"/>
  <c r="E1094" i="2"/>
  <c r="E1095" i="2"/>
  <c r="E1096" i="2"/>
  <c r="E1097" i="2"/>
  <c r="E1098" i="2"/>
  <c r="E1099" i="2"/>
  <c r="E1100" i="2"/>
  <c r="E1101" i="2"/>
  <c r="E1102" i="2"/>
  <c r="E1103" i="2"/>
  <c r="E1104" i="2"/>
  <c r="E1105" i="2"/>
  <c r="E1106" i="2"/>
  <c r="E1107" i="2"/>
  <c r="E1108" i="2"/>
  <c r="E1109" i="2"/>
  <c r="E1110" i="2"/>
  <c r="E1111" i="2"/>
  <c r="E1112" i="2"/>
  <c r="E1113" i="2"/>
  <c r="E1114" i="2"/>
  <c r="E1115" i="2"/>
  <c r="E1116" i="2"/>
  <c r="E1117" i="2"/>
  <c r="E1118" i="2"/>
  <c r="E1119" i="2"/>
  <c r="E1120" i="2"/>
  <c r="E1121" i="2"/>
  <c r="E1122" i="2"/>
  <c r="E1123" i="2"/>
  <c r="E1124" i="2"/>
  <c r="E1125" i="2"/>
  <c r="E1126" i="2"/>
  <c r="E1127" i="2"/>
  <c r="E1128" i="2"/>
  <c r="E1129" i="2"/>
  <c r="E1130" i="2"/>
  <c r="E1131" i="2"/>
  <c r="E1132" i="2"/>
  <c r="E1133" i="2"/>
  <c r="E1134" i="2"/>
  <c r="E1135" i="2"/>
  <c r="E1136" i="2"/>
  <c r="E1137" i="2"/>
  <c r="E1138" i="2"/>
  <c r="E1139" i="2"/>
  <c r="E1140" i="2"/>
  <c r="E1141" i="2"/>
  <c r="E1142" i="2"/>
  <c r="E1143" i="2"/>
  <c r="E1144" i="2"/>
  <c r="E1145" i="2"/>
  <c r="E1146" i="2"/>
  <c r="E1147" i="2"/>
  <c r="E1148" i="2"/>
  <c r="E1149" i="2"/>
  <c r="E1150" i="2"/>
  <c r="E1151" i="2"/>
  <c r="E1152" i="2"/>
  <c r="E1153"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99" i="2"/>
  <c r="E100" i="2"/>
  <c r="E101" i="2"/>
  <c r="E102" i="2"/>
  <c r="E103" i="2"/>
  <c r="E104" i="2"/>
  <c r="E105" i="2"/>
  <c r="E106" i="2"/>
  <c r="E107" i="2"/>
  <c r="E108" i="2"/>
  <c r="E109" i="2"/>
  <c r="E110" i="2"/>
  <c r="E111" i="2"/>
  <c r="E112" i="2"/>
  <c r="E113" i="2"/>
  <c r="E114" i="2"/>
  <c r="E115" i="2"/>
  <c r="E116"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E153" i="2"/>
  <c r="E154" i="2"/>
  <c r="E155" i="2"/>
  <c r="E156" i="2"/>
  <c r="E157" i="2"/>
  <c r="E158" i="2"/>
  <c r="E159" i="2"/>
  <c r="E160" i="2"/>
  <c r="E161" i="2"/>
  <c r="E162" i="2"/>
  <c r="E163" i="2"/>
  <c r="E164" i="2"/>
  <c r="E165" i="2"/>
  <c r="E166" i="2"/>
  <c r="E167" i="2"/>
  <c r="E168" i="2"/>
  <c r="E169" i="2"/>
  <c r="E170" i="2"/>
  <c r="E171" i="2"/>
  <c r="E172" i="2"/>
  <c r="E173" i="2"/>
  <c r="E174" i="2"/>
  <c r="E175" i="2"/>
  <c r="E176" i="2"/>
  <c r="E177" i="2"/>
  <c r="E178" i="2"/>
  <c r="E179" i="2"/>
  <c r="E180" i="2"/>
  <c r="E181" i="2"/>
  <c r="E182" i="2"/>
  <c r="E183" i="2"/>
  <c r="E184" i="2"/>
  <c r="E185" i="2"/>
  <c r="E186" i="2"/>
  <c r="E187" i="2"/>
  <c r="E188" i="2"/>
  <c r="E189" i="2"/>
  <c r="E190" i="2"/>
  <c r="E191" i="2"/>
  <c r="E192" i="2"/>
  <c r="E193" i="2"/>
  <c r="E194" i="2"/>
  <c r="E195" i="2"/>
  <c r="E196" i="2"/>
  <c r="E197" i="2"/>
  <c r="E198" i="2"/>
  <c r="E199" i="2"/>
  <c r="E200" i="2"/>
  <c r="E201" i="2"/>
  <c r="E202" i="2"/>
  <c r="E203" i="2"/>
  <c r="E204" i="2"/>
  <c r="E205" i="2"/>
  <c r="E206" i="2"/>
  <c r="E207" i="2"/>
  <c r="E208" i="2"/>
  <c r="E209" i="2"/>
  <c r="E210" i="2"/>
  <c r="E211" i="2"/>
  <c r="E212" i="2"/>
  <c r="E213" i="2"/>
  <c r="E214" i="2"/>
  <c r="E215" i="2"/>
  <c r="E216" i="2"/>
  <c r="E217" i="2"/>
  <c r="E218" i="2"/>
  <c r="E219" i="2"/>
  <c r="E220" i="2"/>
  <c r="E221" i="2"/>
  <c r="E222" i="2"/>
  <c r="E223" i="2"/>
  <c r="E224" i="2"/>
  <c r="E225" i="2"/>
  <c r="E226" i="2"/>
  <c r="E227" i="2"/>
  <c r="E228" i="2"/>
  <c r="E229" i="2"/>
  <c r="E230" i="2"/>
  <c r="E231" i="2"/>
  <c r="E232" i="2"/>
  <c r="E233" i="2"/>
  <c r="E234" i="2"/>
  <c r="E235" i="2"/>
  <c r="E236" i="2"/>
  <c r="E237" i="2"/>
  <c r="E238" i="2"/>
  <c r="E239" i="2"/>
  <c r="E240" i="2"/>
  <c r="E241" i="2"/>
  <c r="E242" i="2"/>
  <c r="E243" i="2"/>
  <c r="E244" i="2"/>
  <c r="E245" i="2"/>
  <c r="E246" i="2"/>
  <c r="E247" i="2"/>
  <c r="E248" i="2"/>
  <c r="E249" i="2"/>
  <c r="E250" i="2"/>
  <c r="E251" i="2"/>
  <c r="E252" i="2"/>
  <c r="E253" i="2"/>
  <c r="E254" i="2"/>
  <c r="E255" i="2"/>
  <c r="E256" i="2"/>
  <c r="E257" i="2"/>
  <c r="E258" i="2"/>
  <c r="E259" i="2"/>
  <c r="E260" i="2"/>
  <c r="E261" i="2"/>
  <c r="E262" i="2"/>
  <c r="E263" i="2"/>
  <c r="E264" i="2"/>
  <c r="E265" i="2"/>
  <c r="E266" i="2"/>
  <c r="E267" i="2"/>
  <c r="E268" i="2"/>
  <c r="E269" i="2"/>
  <c r="E270" i="2"/>
  <c r="E271" i="2"/>
  <c r="E272" i="2"/>
  <c r="E273" i="2"/>
  <c r="E274" i="2"/>
  <c r="E275" i="2"/>
  <c r="E276" i="2"/>
  <c r="E277" i="2"/>
  <c r="E278" i="2"/>
  <c r="E279" i="2"/>
  <c r="E280" i="2"/>
  <c r="E281" i="2"/>
  <c r="E282" i="2"/>
  <c r="E283" i="2"/>
  <c r="E284" i="2"/>
  <c r="E285" i="2"/>
  <c r="E286" i="2"/>
  <c r="E287" i="2"/>
  <c r="E288" i="2"/>
  <c r="E289" i="2"/>
  <c r="E290" i="2"/>
  <c r="E291" i="2"/>
  <c r="E292" i="2"/>
  <c r="E293" i="2"/>
  <c r="E294" i="2"/>
  <c r="E295" i="2"/>
  <c r="E296" i="2"/>
  <c r="E297" i="2"/>
  <c r="E298" i="2"/>
  <c r="E299" i="2"/>
  <c r="E300" i="2"/>
  <c r="E301" i="2"/>
  <c r="E302" i="2"/>
  <c r="E303" i="2"/>
  <c r="E304" i="2"/>
  <c r="E305" i="2"/>
  <c r="E306" i="2"/>
  <c r="E307" i="2"/>
  <c r="E308" i="2"/>
  <c r="E309" i="2"/>
  <c r="E310" i="2"/>
  <c r="E311" i="2"/>
  <c r="E312" i="2"/>
  <c r="E313" i="2"/>
  <c r="E314" i="2"/>
  <c r="E315" i="2"/>
  <c r="E316" i="2"/>
  <c r="E317" i="2"/>
  <c r="E4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tc={BDAD5A3D-CCC4-4720-8219-49FDBDED98D8}</author>
    <author>tc={FE06F741-3B11-4EFA-8EE5-5E32D2C7FE28}</author>
    <author>tc={7B14C190-9075-4CB8-828D-7FF743702D0E}</author>
  </authors>
  <commentList>
    <comment ref="A1" authorId="0" shapeId="0" xr:uid="{BDAD5A3D-CCC4-4720-8219-49FDBDED98D8}">
      <text>
        <t>[Threaded comment]
Your version of Excel allows you to read this threaded comment; however, any edits to it will get removed if the file is opened in a newer version of Excel. Learn more: https://go.microsoft.com/fwlink/?linkid=870924
Comment:
    Customize the logo and links in this column for your institution. Right click on the icons to edit the links. Don't forget to copy and paste the edited column into other tabs!</t>
      </text>
    </comment>
    <comment ref="C1" authorId="1" shapeId="0" xr:uid="{FE06F741-3B11-4EFA-8EE5-5E32D2C7FE28}">
      <text>
        <t>[Threaded comment]
Your version of Excel allows you to read this threaded comment; however, any edits to it will get removed if the file is opened in a newer version of Excel. Learn more: https://go.microsoft.com/fwlink/?linkid=870924
Comment:
    Any of the rounded corner rectangles can have hyperlinks set into them so that they navigate to the tab with the relevant data. See the example when you click on the text in the "Yearly Temp Max|Min and Plant Losses".</t>
      </text>
    </comment>
    <comment ref="U1" authorId="2" shapeId="0" xr:uid="{7B14C190-9075-4CB8-828D-7FF743702D0E}">
      <text>
        <t>[Threaded comment]
Your version of Excel allows you to read this threaded comment; however, any edits to it will get removed if the file is opened in a newer version of Excel. Learn more: https://go.microsoft.com/fwlink/?linkid=870924
Comment:
    Insert a PNG from the Map Reports in IrisBG.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tc={81FE130A-CBEF-4C34-8B1E-E35BE7329D7F}</author>
    <author>tc={A48113A6-1516-40D7-88D2-61F2F82FCFFE}</author>
  </authors>
  <commentList>
    <comment ref="J5" authorId="0" shapeId="0" xr:uid="{81FE130A-CBEF-4C34-8B1E-E35BE7329D7F}">
      <text>
        <t xml:space="preserve">[Threaded comment]
Your version of Excel allows you to read this threaded comment; however, any edits to it will get removed if the file is opened in a newer version of Excel. Learn more: https://go.microsoft.com/fwlink/?linkid=870924
Comment:
    The COUNTIF function looks at a column in your table and you can search for text. In this example I filtered by year to count the number of items removed each year. </t>
      </text>
    </comment>
    <comment ref="M5" authorId="1" shapeId="0" xr:uid="{A48113A6-1516-40D7-88D2-61F2F82FCFFE}">
      <text>
        <t>[Threaded comment]
Your version of Excel allows you to read this threaded comment; however, any edits to it will get removed if the file is opened in a newer version of Excel. Learn more: https://go.microsoft.com/fwlink/?linkid=870924
Comment:
    The same COUNTIF function can be used for the Taxon  Name in full or partial names.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tc={D5E6B38F-DF55-4474-BE33-038A07503AC3}</author>
  </authors>
  <commentList>
    <comment ref="C2" authorId="0" shapeId="0" xr:uid="{D5E6B38F-DF55-4474-BE33-038A07503AC3}">
      <text>
        <t>[Threaded comment]
Your version of Excel allows you to read this threaded comment; however, any edits to it will get removed if the file is opened in a newer version of Excel. Learn more: https://go.microsoft.com/fwlink/?linkid=870924
Comment:
    This table uses the number of items lost or removed from the previous tab.</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tc={FDA3D12A-74D0-4833-8ABF-423888190A12}</author>
    <author>tc={A956089B-88C7-4B5B-BF74-BE28BF1BDB98}</author>
  </authors>
  <commentList>
    <comment ref="E1" authorId="0" shapeId="0" xr:uid="{FDA3D12A-74D0-4833-8ABF-423888190A12}">
      <text>
        <t>[Threaded comment]
Your version of Excel allows you to read this threaded comment; however, any edits to it will get removed if the file is opened in a newer version of Excel. Learn more: https://go.microsoft.com/fwlink/?linkid=870924
Comment:
    This cell auto populates to the dashboard. You will need to calculate the sum of your data and adjust the cell from C188 to the cell where the sum of your data has been totaled.</t>
      </text>
    </comment>
    <comment ref="C5" authorId="1" shapeId="0" xr:uid="{A956089B-88C7-4B5B-BF74-BE28BF1BDB98}">
      <text>
        <t>[Threaded comment]
Your version of Excel allows you to read this threaded comment; however, any edits to it will get removed if the file is opened in a newer version of Excel. Learn more: https://go.microsoft.com/fwlink/?linkid=870924
Comment:
    I pulled the SummAcc01 report. Highlight the table starting at row five and include the three columns. You are able to custom sort by the AccCount column from largest to smallest.</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tc={27AEF882-0049-49AB-A0A7-D3D5A4775205}</author>
  </authors>
  <commentList>
    <comment ref="F36" authorId="0" shapeId="0" xr:uid="{27AEF882-0049-49AB-A0A7-D3D5A4775205}">
      <text>
        <t>[Threaded comment]
Your version of Excel allows you to read this threaded comment; however, any edits to it will get removed if the file is opened in a newer version of Excel. Learn more: https://go.microsoft.com/fwlink/?linkid=870924
Comment:
    Similarly, I created fake data for this chart but the data for the Number of Accessions by location and year could come from the Pivot table columns.</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tc={4438647D-87C2-4D49-9775-6022072DE586}</author>
  </authors>
  <commentList>
    <comment ref="E4" authorId="0" shapeId="0" xr:uid="{4438647D-87C2-4D49-9775-6022072DE586}">
      <text>
        <t>[Threaded comment]
Your version of Excel allows you to read this threaded comment; however, any edits to it will get removed if the file is opened in a newer version of Excel. Learn more: https://go.microsoft.com/fwlink/?linkid=870924
Comment:
    Again. Fake data used here but could be pulled from the Catelogue export and pivot table.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tc={5C96AC2E-C7F0-4261-BB60-613F16CCA5D4}</author>
  </authors>
  <commentList>
    <comment ref="C2" authorId="0" shapeId="0" xr:uid="{5C96AC2E-C7F0-4261-BB60-613F16CCA5D4}">
      <text>
        <t>[Threaded comment]
Your version of Excel allows you to read this threaded comment; however, any edits to it will get removed if the file is opened in a newer version of Excel. Learn more: https://go.microsoft.com/fwlink/?linkid=870924
Comment:
    Change to list personell from your institution!</t>
      </text>
    </comment>
  </commentList>
</comments>
</file>

<file path=xl/sharedStrings.xml><?xml version="1.0" encoding="utf-8"?>
<sst xmlns="http://schemas.openxmlformats.org/spreadsheetml/2006/main" count="20226" uniqueCount="3220">
  <si>
    <t>AccYear</t>
  </si>
  <si>
    <t>AccNoFull</t>
  </si>
  <si>
    <t>TaxonNameFull</t>
  </si>
  <si>
    <t>Family</t>
  </si>
  <si>
    <t>CollDate</t>
  </si>
  <si>
    <t>Collector</t>
  </si>
  <si>
    <t>MaterialType</t>
  </si>
  <si>
    <t>ProvenanceCode</t>
  </si>
  <si>
    <t>0000</t>
  </si>
  <si>
    <t>892</t>
  </si>
  <si>
    <t>Abies firma</t>
  </si>
  <si>
    <t>Pinaceae</t>
  </si>
  <si>
    <t>U</t>
  </si>
  <si>
    <t>4020</t>
  </si>
  <si>
    <t>Abies homolepis</t>
  </si>
  <si>
    <t>63</t>
  </si>
  <si>
    <t>Acer buergerianum</t>
  </si>
  <si>
    <t>Sapindaceae</t>
  </si>
  <si>
    <t>921</t>
  </si>
  <si>
    <t>Acer capillipes Maxim.</t>
  </si>
  <si>
    <t>106</t>
  </si>
  <si>
    <t>Acer griseum (Franch.) Pax</t>
  </si>
  <si>
    <t>801</t>
  </si>
  <si>
    <t>Acer japonicum Thunb. 'Aconitifolium'</t>
  </si>
  <si>
    <t>214</t>
  </si>
  <si>
    <t>Acer negundo</t>
  </si>
  <si>
    <t>926</t>
  </si>
  <si>
    <t>Acer oliverianum</t>
  </si>
  <si>
    <t>85</t>
  </si>
  <si>
    <t>Acer palmatum Thunb.</t>
  </si>
  <si>
    <t>777</t>
  </si>
  <si>
    <t>Acer pseudosieboldianum</t>
  </si>
  <si>
    <t>461</t>
  </si>
  <si>
    <t>Acer rubrum L. 'Red Sunset'</t>
  </si>
  <si>
    <t>743</t>
  </si>
  <si>
    <t>Acer saccharinum 'Born's Gracious'</t>
  </si>
  <si>
    <t>107</t>
  </si>
  <si>
    <t>Acer saccharum subsp. floridanum</t>
  </si>
  <si>
    <t>925</t>
  </si>
  <si>
    <t>Acer tataricum L. subsp. ginnala 'Flame Amur'</t>
  </si>
  <si>
    <t>927</t>
  </si>
  <si>
    <t>Acer triflorum Kom.</t>
  </si>
  <si>
    <t>779</t>
  </si>
  <si>
    <t>Aesculus flava Sol.</t>
  </si>
  <si>
    <t>78</t>
  </si>
  <si>
    <t>Aesculus glabra Willd. 'Sargentii'</t>
  </si>
  <si>
    <t>958</t>
  </si>
  <si>
    <t>Aesculus parviflora Walter</t>
  </si>
  <si>
    <t>931</t>
  </si>
  <si>
    <t>Aesculus pavia L.</t>
  </si>
  <si>
    <t>757</t>
  </si>
  <si>
    <t>Albizia julibrissin Durazz. 'Summer Chocolate'</t>
  </si>
  <si>
    <t>Fabaceae</t>
  </si>
  <si>
    <t>182</t>
  </si>
  <si>
    <t>Amelanchier laevis Wiegand</t>
  </si>
  <si>
    <t>Rosaceae</t>
  </si>
  <si>
    <t>212</t>
  </si>
  <si>
    <t>Aralia spinosa L.</t>
  </si>
  <si>
    <t>Araliaceae</t>
  </si>
  <si>
    <t>35</t>
  </si>
  <si>
    <t>Asimina triloba</t>
  </si>
  <si>
    <t>Annonaceae</t>
  </si>
  <si>
    <t>137</t>
  </si>
  <si>
    <t>Betula nigra L.</t>
  </si>
  <si>
    <t>Betulaceae</t>
  </si>
  <si>
    <t>673</t>
  </si>
  <si>
    <t>Broussonetia papyrifera (L.) Vent. 'Golden Shadow'</t>
  </si>
  <si>
    <t>Moraceae</t>
  </si>
  <si>
    <t>924</t>
  </si>
  <si>
    <t>Calocedrus decurrens (Torr.) Florin</t>
  </si>
  <si>
    <t>Cupressaceae</t>
  </si>
  <si>
    <t>737</t>
  </si>
  <si>
    <t>Carpinus betulus L. 'fastigiata'</t>
  </si>
  <si>
    <t>930</t>
  </si>
  <si>
    <t>Carpinus caroliniana Walter</t>
  </si>
  <si>
    <t>678</t>
  </si>
  <si>
    <t>Carpinus japonica Blume</t>
  </si>
  <si>
    <t>680</t>
  </si>
  <si>
    <t>Carpinus stipulata H.J.P.Winkl.</t>
  </si>
  <si>
    <t>489</t>
  </si>
  <si>
    <t>Carya glabra (Mill.) Sweet</t>
  </si>
  <si>
    <t>Juglandaceae</t>
  </si>
  <si>
    <t>215</t>
  </si>
  <si>
    <t>Carya illinoinensis (Wangenh.) K.Koch</t>
  </si>
  <si>
    <t>761</t>
  </si>
  <si>
    <t>Carya tomentosa (Lam.) Nutt.</t>
  </si>
  <si>
    <t>71</t>
  </si>
  <si>
    <t>Castanea mollissima Blume</t>
  </si>
  <si>
    <t>Fagaceae</t>
  </si>
  <si>
    <t>202</t>
  </si>
  <si>
    <t>Catalpa speciosa (Warder) Engelm.</t>
  </si>
  <si>
    <t>Bignoniaceae</t>
  </si>
  <si>
    <t>175</t>
  </si>
  <si>
    <t>Cedrus atlantica G.Manetti</t>
  </si>
  <si>
    <t>913</t>
  </si>
  <si>
    <t>Cedrus deodara (Roxb. ex D.Don) G.Don</t>
  </si>
  <si>
    <t>873</t>
  </si>
  <si>
    <t>Cedrus libani A.Rich. 'Pendula'</t>
  </si>
  <si>
    <t>459</t>
  </si>
  <si>
    <t>Celtis laevigata Willd.</t>
  </si>
  <si>
    <t>Cannabaceae</t>
  </si>
  <si>
    <t>93</t>
  </si>
  <si>
    <t>Cercidiphyllum japonicum Siebold &amp; Zucc. ex J.J.Hoffm. &amp; J.H.Schult.bis</t>
  </si>
  <si>
    <t>Cercidiphyllaceae</t>
  </si>
  <si>
    <t>984</t>
  </si>
  <si>
    <t>Cercis canadensis L.</t>
  </si>
  <si>
    <t>923</t>
  </si>
  <si>
    <t>Cercis yunnanensis Hu &amp; Cheng 'Celestial Plum'</t>
  </si>
  <si>
    <t>100</t>
  </si>
  <si>
    <t>Chamaecyparis obtusa Siebold &amp; Zucc.</t>
  </si>
  <si>
    <t>780</t>
  </si>
  <si>
    <t>Chamaecyparis pisifera (Siebold &amp; Zucc.) Endl. 'Filifera Aurea'</t>
  </si>
  <si>
    <t>382</t>
  </si>
  <si>
    <t>Chamaecyparis thyoides (L.) Britton, Sterns &amp; Poggenb.</t>
  </si>
  <si>
    <t>157</t>
  </si>
  <si>
    <t>Chionanthus retusus Paxton</t>
  </si>
  <si>
    <t>Oleaceae</t>
  </si>
  <si>
    <t>636</t>
  </si>
  <si>
    <t>Chionanthus virginicus L.</t>
  </si>
  <si>
    <t>622</t>
  </si>
  <si>
    <t>Cladrastis kentukea Raf. ex B.D.Jacks.</t>
  </si>
  <si>
    <t>689</t>
  </si>
  <si>
    <t>Cornus elliptica (Pojark.) Q.Y.Xiang &amp; Boufford 'Elsbry'</t>
  </si>
  <si>
    <t>Cornaceae</t>
  </si>
  <si>
    <t>900</t>
  </si>
  <si>
    <t>Cornus florida L.</t>
  </si>
  <si>
    <t>127</t>
  </si>
  <si>
    <t>Cornus kousa Bürger ex Hance var. chinensis 'Milky Way'</t>
  </si>
  <si>
    <t>116</t>
  </si>
  <si>
    <t>Cornus mas L.</t>
  </si>
  <si>
    <t>196</t>
  </si>
  <si>
    <t>Cornus officinalis Siebold &amp; Zucc.</t>
  </si>
  <si>
    <t>952</t>
  </si>
  <si>
    <t>Cornus racemosa Lam.</t>
  </si>
  <si>
    <t>784</t>
  </si>
  <si>
    <t>Cotinus coggygria Scop. Golden Spirit™</t>
  </si>
  <si>
    <t>Anacardiaceae</t>
  </si>
  <si>
    <t>818</t>
  </si>
  <si>
    <t>Cotinus obovatus Raf.</t>
  </si>
  <si>
    <t>1003</t>
  </si>
  <si>
    <t>Crataegus viridis L. 'Winter King'</t>
  </si>
  <si>
    <t>120</t>
  </si>
  <si>
    <t>Cryptomeria japonica D.Don 'Yoshino'</t>
  </si>
  <si>
    <t>95</t>
  </si>
  <si>
    <t>Cunninghamia lanceolata Hook.</t>
  </si>
  <si>
    <t>725</t>
  </si>
  <si>
    <t>Cupressus arizonica var. glabra 'Blue Ice'</t>
  </si>
  <si>
    <t>158</t>
  </si>
  <si>
    <t>Cyrilla racemiflora L.</t>
  </si>
  <si>
    <t>Cyrillaceae</t>
  </si>
  <si>
    <t>128</t>
  </si>
  <si>
    <t>Davidia involucrata Baill.</t>
  </si>
  <si>
    <t>287</t>
  </si>
  <si>
    <t>Diospyros kaki Thunb. 'Fuyu'</t>
  </si>
  <si>
    <t>Ebenaceae</t>
  </si>
  <si>
    <t>117</t>
  </si>
  <si>
    <t>Diospyros virginiana L.</t>
  </si>
  <si>
    <t>62</t>
  </si>
  <si>
    <t>Eucommia ulmoides Oliv.</t>
  </si>
  <si>
    <t>Eucommiaceae</t>
  </si>
  <si>
    <t>195</t>
  </si>
  <si>
    <t>Fagus grandifolia Ehrh.</t>
  </si>
  <si>
    <t>384</t>
  </si>
  <si>
    <t>Fagus sylvatica L. 'Atropunicea'</t>
  </si>
  <si>
    <t>637</t>
  </si>
  <si>
    <t>Ficus carica L. 'Celeste'</t>
  </si>
  <si>
    <t>54</t>
  </si>
  <si>
    <t>Firmiana simplex W.Wight</t>
  </si>
  <si>
    <t>Malvaceae</t>
  </si>
  <si>
    <t>130</t>
  </si>
  <si>
    <t>Frangula caroliniana A.Gray</t>
  </si>
  <si>
    <t>Rhamnaceae</t>
  </si>
  <si>
    <t>205</t>
  </si>
  <si>
    <t>Fraxinus americana L.</t>
  </si>
  <si>
    <t>951</t>
  </si>
  <si>
    <t>Fraxinus pennsylvanica Marshall</t>
  </si>
  <si>
    <t>109</t>
  </si>
  <si>
    <t>Ginkgo biloba L.</t>
  </si>
  <si>
    <t>Ginkgoaceae</t>
  </si>
  <si>
    <t>771</t>
  </si>
  <si>
    <t>Gleditsia triacanthos L. var. inermis</t>
  </si>
  <si>
    <t>91</t>
  </si>
  <si>
    <t>Gymnocladus dioicus (L.) K.Koch</t>
  </si>
  <si>
    <t>714</t>
  </si>
  <si>
    <t>Halesia diptera J.Ellis</t>
  </si>
  <si>
    <t>Styracaceae</t>
  </si>
  <si>
    <t>798</t>
  </si>
  <si>
    <t>Hamamelis mollis Oliv. ex F.B.Forbes &amp; Hemsl. 'Pallida'</t>
  </si>
  <si>
    <t>Hamamelidaceae</t>
  </si>
  <si>
    <t>983</t>
  </si>
  <si>
    <t>Hamamelis × intermedia Rehder 'Arnold Promise'</t>
  </si>
  <si>
    <t>800</t>
  </si>
  <si>
    <t>Heptacodium miconioides Rehder</t>
  </si>
  <si>
    <t>Caprifoliaceae</t>
  </si>
  <si>
    <t>68</t>
  </si>
  <si>
    <t>Ilex cornuta Lindl. &amp; Paxton 'Burfordii'</t>
  </si>
  <si>
    <t>Aquifoliaceae</t>
  </si>
  <si>
    <t>61</t>
  </si>
  <si>
    <t>Ilex decidua Walter</t>
  </si>
  <si>
    <t>66</t>
  </si>
  <si>
    <t>Ilex latifolia Thunb.</t>
  </si>
  <si>
    <t>978</t>
  </si>
  <si>
    <t>Ilex opaca Aiton</t>
  </si>
  <si>
    <t>65</t>
  </si>
  <si>
    <t>Ilex purpurea Hassk.</t>
  </si>
  <si>
    <t>81</t>
  </si>
  <si>
    <t>Ilex vomitoria 'Pendula'</t>
  </si>
  <si>
    <t>914</t>
  </si>
  <si>
    <t>Ilex xkoehneana 'Wirt L. Winn'</t>
  </si>
  <si>
    <t>981</t>
  </si>
  <si>
    <t>Illicium floridanum J.Ellis</t>
  </si>
  <si>
    <t>Schisandraceae</t>
  </si>
  <si>
    <t>1001</t>
  </si>
  <si>
    <t>Juglans cinerea L.</t>
  </si>
  <si>
    <t>72</t>
  </si>
  <si>
    <t>Juglans nigra L.</t>
  </si>
  <si>
    <t>59</t>
  </si>
  <si>
    <t>Juniperus virginiana L.</t>
  </si>
  <si>
    <t>675</t>
  </si>
  <si>
    <t>Koelreuteria paniculata Laxm.</t>
  </si>
  <si>
    <t>104</t>
  </si>
  <si>
    <t>Lagerstroemia indica L. 'Natchez'</t>
  </si>
  <si>
    <t>Lythraceae</t>
  </si>
  <si>
    <t>982</t>
  </si>
  <si>
    <t>Liquidambar styraciflua L.</t>
  </si>
  <si>
    <t>Altingiaceae</t>
  </si>
  <si>
    <t>56</t>
  </si>
  <si>
    <t>Liriodendron tulipifera L.</t>
  </si>
  <si>
    <t>Magnoliaceae</t>
  </si>
  <si>
    <t>674</t>
  </si>
  <si>
    <t>Maackia amurensis Maxim. &amp; Rupr.</t>
  </si>
  <si>
    <t>89</t>
  </si>
  <si>
    <t>Maclura pomifera (Raf.) C.K.Schneid.</t>
  </si>
  <si>
    <t>135</t>
  </si>
  <si>
    <t>Magnolia acuminata (L.) L.</t>
  </si>
  <si>
    <t>836</t>
  </si>
  <si>
    <t>Magnolia grandiflora L.</t>
  </si>
  <si>
    <t>919</t>
  </si>
  <si>
    <t>Magnolia macrophylla Michx. var. ashei</t>
  </si>
  <si>
    <t>136</t>
  </si>
  <si>
    <t>Magnolia stellata (Siebold &amp; Zucc.) Maxim. 'Waterlily'</t>
  </si>
  <si>
    <t>257</t>
  </si>
  <si>
    <t>Magnolia tripetala L.</t>
  </si>
  <si>
    <t>159</t>
  </si>
  <si>
    <t>Magnolia virginiana L.</t>
  </si>
  <si>
    <t>134</t>
  </si>
  <si>
    <t>Magnolia × soulangeana Soul.-Bod.</t>
  </si>
  <si>
    <t>179</t>
  </si>
  <si>
    <t>Metasequoia glyptostroboides Hu &amp; W.C.Cheng</t>
  </si>
  <si>
    <t>451</t>
  </si>
  <si>
    <t>Morus alba L.</t>
  </si>
  <si>
    <t>908</t>
  </si>
  <si>
    <t>Morus rubra L.</t>
  </si>
  <si>
    <t>960</t>
  </si>
  <si>
    <t>Myrica cerifera Bigelow</t>
  </si>
  <si>
    <t>Myricaceae</t>
  </si>
  <si>
    <t>760</t>
  </si>
  <si>
    <t>Nyssa aquatica L.</t>
  </si>
  <si>
    <t>Nyssaceae</t>
  </si>
  <si>
    <t>122</t>
  </si>
  <si>
    <t>Nyssa sylvatica Marshall</t>
  </si>
  <si>
    <t>797</t>
  </si>
  <si>
    <t>Ostrya virginiana (Mill.) K.Koch</t>
  </si>
  <si>
    <t>174</t>
  </si>
  <si>
    <t>Oxydendrum arboreum (L.) DC.</t>
  </si>
  <si>
    <t>Ericaceae</t>
  </si>
  <si>
    <t>774</t>
  </si>
  <si>
    <t>Paliurus spina-christi Mill.</t>
  </si>
  <si>
    <t>178</t>
  </si>
  <si>
    <t>Parrotia persica (DC.) C.A.Mey.</t>
  </si>
  <si>
    <t>99</t>
  </si>
  <si>
    <t>Pinus densiflora Siebold &amp; Zucc. 'Oculus-draconis'</t>
  </si>
  <si>
    <t>70</t>
  </si>
  <si>
    <t>Pinus elliottii Engelm.</t>
  </si>
  <si>
    <t>971</t>
  </si>
  <si>
    <t>Pinus parviflora Siebold &amp; Zucc.</t>
  </si>
  <si>
    <t>58</t>
  </si>
  <si>
    <t>Pinus strobus L.</t>
  </si>
  <si>
    <t>670</t>
  </si>
  <si>
    <t>Pinus taeda L.</t>
  </si>
  <si>
    <t>112</t>
  </si>
  <si>
    <t>Pinus thunbergii Parl.</t>
  </si>
  <si>
    <t>979</t>
  </si>
  <si>
    <t>Pinus virginiana Mill.</t>
  </si>
  <si>
    <t>79</t>
  </si>
  <si>
    <t>Pistacia chinensis Bunge</t>
  </si>
  <si>
    <t>53</t>
  </si>
  <si>
    <t>Platanus occidentalis L.</t>
  </si>
  <si>
    <t>Platanaceae</t>
  </si>
  <si>
    <t>765</t>
  </si>
  <si>
    <t>82</t>
  </si>
  <si>
    <t>Poncirus trifoliata (L.) Raf.</t>
  </si>
  <si>
    <t>Rutaceae</t>
  </si>
  <si>
    <t>980</t>
  </si>
  <si>
    <t>Populus deltoides W.Bartram ex Marshall</t>
  </si>
  <si>
    <t>Salicaceae</t>
  </si>
  <si>
    <t>177</t>
  </si>
  <si>
    <t>Prunus caroliniana (Mill.) Aiton</t>
  </si>
  <si>
    <t>111</t>
  </si>
  <si>
    <t>Prunus incisa Thunb. 'Okame'</t>
  </si>
  <si>
    <t>588</t>
  </si>
  <si>
    <t>Prunus mexicana S.Watson</t>
  </si>
  <si>
    <t>115</t>
  </si>
  <si>
    <t>Prunus serotina Ehrh.</t>
  </si>
  <si>
    <t>126</t>
  </si>
  <si>
    <t>Prunus subhirtella Miq. 'Autumnalis'</t>
  </si>
  <si>
    <t>125</t>
  </si>
  <si>
    <t>Prunus × yedoensis Matsum.</t>
  </si>
  <si>
    <t>966</t>
  </si>
  <si>
    <t>Pseudolarix amabilis (J.Nelson) Rehder</t>
  </si>
  <si>
    <t>176</t>
  </si>
  <si>
    <t>Pseudotsuga menziesii (Mirb.) Franco</t>
  </si>
  <si>
    <t>677</t>
  </si>
  <si>
    <t>Halesia corymbosa G.Nicholson</t>
  </si>
  <si>
    <t>209</t>
  </si>
  <si>
    <t>Pyrus calleryana Decne. 'Aristocrat'</t>
  </si>
  <si>
    <t>198</t>
  </si>
  <si>
    <t>Quercus acutissima Carruth.</t>
  </si>
  <si>
    <t>450</t>
  </si>
  <si>
    <t>Quercus alba L.</t>
  </si>
  <si>
    <t>763</t>
  </si>
  <si>
    <t>Quercus bicolor Willd.</t>
  </si>
  <si>
    <t>64</t>
  </si>
  <si>
    <t>Quercus falcata Michx.</t>
  </si>
  <si>
    <t>305</t>
  </si>
  <si>
    <t>Quercus imbricaria Michx.</t>
  </si>
  <si>
    <t>204</t>
  </si>
  <si>
    <t>Quercus lyrata Walter</t>
  </si>
  <si>
    <t>915</t>
  </si>
  <si>
    <t>Quercus macrocarpa Michx.</t>
  </si>
  <si>
    <t>199</t>
  </si>
  <si>
    <t>Quercus michauxii F.Dietr.</t>
  </si>
  <si>
    <t>878</t>
  </si>
  <si>
    <t>Quercus montana Willd.</t>
  </si>
  <si>
    <t>183</t>
  </si>
  <si>
    <t>Quercus nigra L.</t>
  </si>
  <si>
    <t>306</t>
  </si>
  <si>
    <t>Quercus pagoda Raf.</t>
  </si>
  <si>
    <t>941</t>
  </si>
  <si>
    <t>Quercus phellos L.</t>
  </si>
  <si>
    <t>954</t>
  </si>
  <si>
    <t>Quercus shumardii Buckley</t>
  </si>
  <si>
    <t>867</t>
  </si>
  <si>
    <t>Quercus stellata Wangenh.</t>
  </si>
  <si>
    <t>630</t>
  </si>
  <si>
    <t>Quercus texana Buckley</t>
  </si>
  <si>
    <t>957</t>
  </si>
  <si>
    <t>Quercus velutina L'Hér. ex A.DC.</t>
  </si>
  <si>
    <t>131</t>
  </si>
  <si>
    <t>Quercus virginiana Mill.</t>
  </si>
  <si>
    <t>60</t>
  </si>
  <si>
    <t>Robinia pseudoacacia L.</t>
  </si>
  <si>
    <t>944</t>
  </si>
  <si>
    <t>Salix babylonica L.</t>
  </si>
  <si>
    <t>932</t>
  </si>
  <si>
    <t>Salix matsudana Koidz. 'Golden Curls'</t>
  </si>
  <si>
    <t>950</t>
  </si>
  <si>
    <t>Salix nigra Marshall</t>
  </si>
  <si>
    <t>189</t>
  </si>
  <si>
    <t>Sassafras albidum (Nutt.) Nees</t>
  </si>
  <si>
    <t>Lauraceae</t>
  </si>
  <si>
    <t>118</t>
  </si>
  <si>
    <t>Sciadopitys verticillata Siebold &amp; Zucc.</t>
  </si>
  <si>
    <t>Sciadopityaceae</t>
  </si>
  <si>
    <t>751</t>
  </si>
  <si>
    <t>Sequoia sempervirens Endl. 'Soquel'</t>
  </si>
  <si>
    <t>676</t>
  </si>
  <si>
    <t>Sinojackia rehderiana Hu</t>
  </si>
  <si>
    <t>665</t>
  </si>
  <si>
    <t>Staphylea trifolia L.</t>
  </si>
  <si>
    <t>Staphyleaceae</t>
  </si>
  <si>
    <t>97</t>
  </si>
  <si>
    <t>Styrax japonicus Siebold &amp; Zucc.</t>
  </si>
  <si>
    <t>947</t>
  </si>
  <si>
    <t>Styrax obassia Siebold &amp; Zucc.</t>
  </si>
  <si>
    <t>749</t>
  </si>
  <si>
    <t>Syringa reticulata (Blume) H.Hara 'Ivory Silk'</t>
  </si>
  <si>
    <t>791</t>
  </si>
  <si>
    <t>Taiwania cryptomerioides Hayata</t>
  </si>
  <si>
    <t>871</t>
  </si>
  <si>
    <t>Taxodium distichum (L.) Rich.</t>
  </si>
  <si>
    <t>147</t>
  </si>
  <si>
    <t>Taxodium mucronatum Ten.</t>
  </si>
  <si>
    <t>4010</t>
  </si>
  <si>
    <t>Thuja occidentalis L. 'Emerald'</t>
  </si>
  <si>
    <t>148</t>
  </si>
  <si>
    <t>Thuja plicata Donn</t>
  </si>
  <si>
    <t>928</t>
  </si>
  <si>
    <t>Tilia americana L. 'American Sentry'</t>
  </si>
  <si>
    <t>745</t>
  </si>
  <si>
    <t>Tilia cordata Mill. 'Greenspire'</t>
  </si>
  <si>
    <t>920</t>
  </si>
  <si>
    <t>Trachycarpus fortunei (Hook.) H.Wendl.</t>
  </si>
  <si>
    <t>Arecaceae</t>
  </si>
  <si>
    <t>890</t>
  </si>
  <si>
    <t>Tsuga canadensis (L.) Carrière</t>
  </si>
  <si>
    <t>123</t>
  </si>
  <si>
    <t>Ulmus alata Michx.</t>
  </si>
  <si>
    <t>Ulmaceae</t>
  </si>
  <si>
    <t>114</t>
  </si>
  <si>
    <t>Ulmus americana Aiton</t>
  </si>
  <si>
    <t>682</t>
  </si>
  <si>
    <t>Ulmus parvifolia Jacq. Athena®</t>
  </si>
  <si>
    <t>80</t>
  </si>
  <si>
    <t>Ulmus pumila L.</t>
  </si>
  <si>
    <t>374</t>
  </si>
  <si>
    <t>Ulmus rubra Muhl.</t>
  </si>
  <si>
    <t>918</t>
  </si>
  <si>
    <t>Ungnadia speciosa Endl.</t>
  </si>
  <si>
    <t>996</t>
  </si>
  <si>
    <t>Viburnum rufidulum Raf.</t>
  </si>
  <si>
    <t>Adoxaceae</t>
  </si>
  <si>
    <t>155</t>
  </si>
  <si>
    <t>Vitex agnus-castus L.</t>
  </si>
  <si>
    <t>Lamiaceae</t>
  </si>
  <si>
    <t>138</t>
  </si>
  <si>
    <t>Vitex negundo 'Heterophylla'</t>
  </si>
  <si>
    <t>738</t>
  </si>
  <si>
    <t>Xanthocyparis nootkatensis (D.Don) Farjon &amp; D.K.Harder 'Green Arrow'</t>
  </si>
  <si>
    <t>168</t>
  </si>
  <si>
    <t>Zelkova serrata (Thunb.) Makino 'Village Green'</t>
  </si>
  <si>
    <t>96</t>
  </si>
  <si>
    <t>Ziziphus jujuba Lam.</t>
  </si>
  <si>
    <t>0000-0766</t>
  </si>
  <si>
    <t>0000-0101</t>
  </si>
  <si>
    <t>0000-0638</t>
  </si>
  <si>
    <t>0000-0807</t>
  </si>
  <si>
    <t>Acer palmatum Thunb. 'Osakazuki'</t>
  </si>
  <si>
    <t>0000-0976</t>
  </si>
  <si>
    <t>Acer saccharum Marshall 'Legacy'</t>
  </si>
  <si>
    <t>0000-1005</t>
  </si>
  <si>
    <t>Acer × freemanii A.E.Murray 'Jeffersred' AUTUMN BLAZE</t>
  </si>
  <si>
    <t>0000-0567</t>
  </si>
  <si>
    <t>Chamaecyparis obtusa Siebold &amp; Zucc. 'Filicoides'</t>
  </si>
  <si>
    <t>0000-0810</t>
  </si>
  <si>
    <t>Cornus florida L. 'Cherokee Princess'</t>
  </si>
  <si>
    <t>0000-0811</t>
  </si>
  <si>
    <t>0000-0813</t>
  </si>
  <si>
    <t>0000-0812</t>
  </si>
  <si>
    <t>Cornus florida L. 'Cherokee Chief'</t>
  </si>
  <si>
    <t>0000-0824</t>
  </si>
  <si>
    <t>0000-0846</t>
  </si>
  <si>
    <t>Cornus 'Rutgan' STELLAR PINK</t>
  </si>
  <si>
    <t>0000-0852</t>
  </si>
  <si>
    <t>0000-0962</t>
  </si>
  <si>
    <t>Cornus kousa Bürger ex Hance 'Venus'</t>
  </si>
  <si>
    <t>0000-0989</t>
  </si>
  <si>
    <t>0000-0993</t>
  </si>
  <si>
    <t>Cornus mas L. 'Golden Glory'</t>
  </si>
  <si>
    <t>0000-1002</t>
  </si>
  <si>
    <t>Cornus florida L. 'Cherokee Brave'</t>
  </si>
  <si>
    <t>0000-0615</t>
  </si>
  <si>
    <t>Ilex × attenuata Ashe 'Savannah'</t>
  </si>
  <si>
    <t>0000-0823</t>
  </si>
  <si>
    <t>Juniperus chinensis L.</t>
  </si>
  <si>
    <t>0000-0838</t>
  </si>
  <si>
    <t>0000-0820</t>
  </si>
  <si>
    <t>0000-0985</t>
  </si>
  <si>
    <t>0000-0581</t>
  </si>
  <si>
    <t>Magnolia stellata (Siebold &amp; Zucc.) Maxim. 'Pink Starburst'</t>
  </si>
  <si>
    <t>0000-0955</t>
  </si>
  <si>
    <t>Magnolia 'Sunspire'</t>
  </si>
  <si>
    <t>0000-0103</t>
  </si>
  <si>
    <t>Pinus densiflora Siebold &amp; Zucc. 'Umbraculifera'</t>
  </si>
  <si>
    <t>0000-0727</t>
  </si>
  <si>
    <t>0000-0881</t>
  </si>
  <si>
    <t>Pinus strobus Thunb. 'Pendula'</t>
  </si>
  <si>
    <t>0000-0342</t>
  </si>
  <si>
    <t>0000-0613</t>
  </si>
  <si>
    <t>0000-0759</t>
  </si>
  <si>
    <t>Prunus subhirtella Miq. 'Snofozam'</t>
  </si>
  <si>
    <t>0000-0808</t>
  </si>
  <si>
    <t>0000-0815</t>
  </si>
  <si>
    <t>0000-0945</t>
  </si>
  <si>
    <t>0000-0946</t>
  </si>
  <si>
    <t>0000-0948</t>
  </si>
  <si>
    <t>0000-0949</t>
  </si>
  <si>
    <t>0000-0994</t>
  </si>
  <si>
    <t>0000-0556</t>
  </si>
  <si>
    <t>0000-0434</t>
  </si>
  <si>
    <t>0000-0620</t>
  </si>
  <si>
    <t>0000-0809</t>
  </si>
  <si>
    <t>0000-0975</t>
  </si>
  <si>
    <t>0000-0977</t>
  </si>
  <si>
    <t>0000-0991</t>
  </si>
  <si>
    <t>Quercus rubra</t>
  </si>
  <si>
    <t>0000-0845</t>
  </si>
  <si>
    <t>Thuja plicata Donn ex D.Don 'Green Giant Arborvitae'</t>
  </si>
  <si>
    <t>0000-0559</t>
  </si>
  <si>
    <t>Ulmus parvifolia Jacq. 'Seiju'</t>
  </si>
  <si>
    <t>0000-0655</t>
  </si>
  <si>
    <t>0000-0449</t>
  </si>
  <si>
    <t>0000-4009</t>
  </si>
  <si>
    <t>Cryptomeria japonica D.Don 'Globosa Nana'</t>
  </si>
  <si>
    <t>2021</t>
  </si>
  <si>
    <t>2021-0160</t>
  </si>
  <si>
    <t>2021-0161</t>
  </si>
  <si>
    <t>Clematis integrifolia L. 'Rooguchi'</t>
  </si>
  <si>
    <t>Ranunculaceae</t>
  </si>
  <si>
    <t>2021-0107</t>
  </si>
  <si>
    <t>Ilex vomitoria Aiton</t>
  </si>
  <si>
    <t>2021-0109</t>
  </si>
  <si>
    <t>Ilex × attenuata Ashe 'Fosteri'</t>
  </si>
  <si>
    <t>2021-0113</t>
  </si>
  <si>
    <t>Rosa 'Because She Served'</t>
  </si>
  <si>
    <t>2021-0114</t>
  </si>
  <si>
    <t>Rosa 'Paris de Yves St. Laurent'</t>
  </si>
  <si>
    <t>2021-0115</t>
  </si>
  <si>
    <t>Rosa 'Pinkerbelle'</t>
  </si>
  <si>
    <t>2021-0116</t>
  </si>
  <si>
    <t>Rosa 'Apricots n' Cream'</t>
  </si>
  <si>
    <t>2021-0117</t>
  </si>
  <si>
    <t>Rosa 'Dee-Lish'</t>
  </si>
  <si>
    <t>2021-0118</t>
  </si>
  <si>
    <t>Rosa 'Velvet Fragrance'</t>
  </si>
  <si>
    <t>2021-0119</t>
  </si>
  <si>
    <t>Rosa 'Belinda's Dream'</t>
  </si>
  <si>
    <t>2021-0120</t>
  </si>
  <si>
    <t>Rosa 'Old Blush'</t>
  </si>
  <si>
    <t>2021-0121</t>
  </si>
  <si>
    <t>Rosa 'Buff Beauty'</t>
  </si>
  <si>
    <t>2021-0122</t>
  </si>
  <si>
    <t>Rosa 'Penelope'</t>
  </si>
  <si>
    <t>2021-0123</t>
  </si>
  <si>
    <t>Rosa 'Souvenir du Dr. Jamain'</t>
  </si>
  <si>
    <t>2021-0124</t>
  </si>
  <si>
    <t>Rosa 'Cramoisi Superieur'</t>
  </si>
  <si>
    <t>2021-0125</t>
  </si>
  <si>
    <t>Rosa 'Bayse's Purple Rose'</t>
  </si>
  <si>
    <t>2021-0126</t>
  </si>
  <si>
    <t>Rosa 'Iceberg'</t>
  </si>
  <si>
    <t>2021-0127</t>
  </si>
  <si>
    <t>Rosa 'Archduke Charles'</t>
  </si>
  <si>
    <t>2021-0128</t>
  </si>
  <si>
    <t>Rosa 'Blanc Double de Coubert'</t>
  </si>
  <si>
    <t>2021-0129</t>
  </si>
  <si>
    <t>Rosa 'Blush Noisette'</t>
  </si>
  <si>
    <t>2021-0130</t>
  </si>
  <si>
    <t>Rosa 'Lovely Fairy'</t>
  </si>
  <si>
    <t>2021-0131</t>
  </si>
  <si>
    <t>2021-0132</t>
  </si>
  <si>
    <t>Rosa 'Green Mount Red'</t>
  </si>
  <si>
    <t>2021-0133</t>
  </si>
  <si>
    <t>Rosa 'Salet'</t>
  </si>
  <si>
    <t>2021-0134</t>
  </si>
  <si>
    <t>Rosa 'Therese Bugnet'</t>
  </si>
  <si>
    <t>2021-0135</t>
  </si>
  <si>
    <t>Rosa 'Cole's Settlement'</t>
  </si>
  <si>
    <t>2021-0136</t>
  </si>
  <si>
    <t>Rosa 'A Stropshire Lad'</t>
  </si>
  <si>
    <t>2021-0137</t>
  </si>
  <si>
    <t>Rosa 'Mutabilis'</t>
  </si>
  <si>
    <t>2021-0138</t>
  </si>
  <si>
    <t>Rosa 'Natchitoches Noisette'</t>
  </si>
  <si>
    <t>2021-0139</t>
  </si>
  <si>
    <t>Rosa 'Heritage'</t>
  </si>
  <si>
    <t>2021-0140</t>
  </si>
  <si>
    <t>Rosa 'Sombreuil'</t>
  </si>
  <si>
    <t>2021-0141</t>
  </si>
  <si>
    <t>Rosa 'Green Ice'</t>
  </si>
  <si>
    <t>2021-0142</t>
  </si>
  <si>
    <t>Rosa 'Carefree Wonder'</t>
  </si>
  <si>
    <t>2021-0143</t>
  </si>
  <si>
    <t>2021-0144</t>
  </si>
  <si>
    <t>2021-0145</t>
  </si>
  <si>
    <t>Rosa 'Abraham Darby'</t>
  </si>
  <si>
    <t>2021-0146</t>
  </si>
  <si>
    <t>Rosa 'Louis Phillippe'</t>
  </si>
  <si>
    <t>2021-0147</t>
  </si>
  <si>
    <t>Rosa 'The Fairy'</t>
  </si>
  <si>
    <t>2021-0148</t>
  </si>
  <si>
    <t>Rosa 'Cecile Brunner'</t>
  </si>
  <si>
    <t>2021-0149</t>
  </si>
  <si>
    <t>2021-0150</t>
  </si>
  <si>
    <t>Rosa 'Ghislaine De Feligonde'</t>
  </si>
  <si>
    <t>2021-0151</t>
  </si>
  <si>
    <t>Rosa 'Paul Neyron'</t>
  </si>
  <si>
    <t>2021-0152</t>
  </si>
  <si>
    <t>Rosa 'Roseraie de l'hay'</t>
  </si>
  <si>
    <t>2021-0153</t>
  </si>
  <si>
    <t>Rosa 'Autumn Damask'</t>
  </si>
  <si>
    <t>2021-0154</t>
  </si>
  <si>
    <t>Rosa 'Lamarque'</t>
  </si>
  <si>
    <t>2021-0061</t>
  </si>
  <si>
    <t>Viburnum dentatum L. 'Chicago Lustre'</t>
  </si>
  <si>
    <t>2021-0111</t>
  </si>
  <si>
    <t>Wisteria frutescens (L.) Poir. 'Amethyst Falls'</t>
  </si>
  <si>
    <t>2021-0196</t>
  </si>
  <si>
    <t>Acer rubrum Lam.</t>
  </si>
  <si>
    <t>2021-0212</t>
  </si>
  <si>
    <t>Aspidistra elatior Blume</t>
  </si>
  <si>
    <t>Asparagaceae</t>
  </si>
  <si>
    <t>2021-0197</t>
  </si>
  <si>
    <t>Belamcandra chinensis</t>
  </si>
  <si>
    <t>2021-0201</t>
  </si>
  <si>
    <t>Buxus microphylla Siebold &amp; Zucc. 'Morris Midget'</t>
  </si>
  <si>
    <t>Buxaceae</t>
  </si>
  <si>
    <t>2021-0207</t>
  </si>
  <si>
    <t>Buxus sinica (Rehder &amp; E.H.Wilson) M.Cheng 'Justin Brouwers'</t>
  </si>
  <si>
    <t>2021-0209</t>
  </si>
  <si>
    <t>Buxus sempervirens Thunb. 'Dee Runk'</t>
  </si>
  <si>
    <t>2021-0198</t>
  </si>
  <si>
    <t>Distylium spp 'Vintage Jade'</t>
  </si>
  <si>
    <t>2021-0206</t>
  </si>
  <si>
    <t>Distylium spp 'PIIDIST-IV' LINEBACKER</t>
  </si>
  <si>
    <t>2021-0214</t>
  </si>
  <si>
    <t>Dryopteris erythrosora (D.C.Eaton) Kuntze</t>
  </si>
  <si>
    <t>Dryopteridaceae</t>
  </si>
  <si>
    <t>2021-0227</t>
  </si>
  <si>
    <t>Hedera helix L.</t>
  </si>
  <si>
    <t>2021-0211</t>
  </si>
  <si>
    <t>Helleborus orientalis Lam.</t>
  </si>
  <si>
    <t>2021-0200</t>
  </si>
  <si>
    <t>Hydrangea paniculata Raf. 'Chantilly Lace'</t>
  </si>
  <si>
    <t>Hydrangeaceae</t>
  </si>
  <si>
    <t>2021-0213</t>
  </si>
  <si>
    <t>Hydrangea paniculata Raf.</t>
  </si>
  <si>
    <t>2021-0218</t>
  </si>
  <si>
    <t>Ilex vomitoria Aiton 'Stoke's Dwarf'</t>
  </si>
  <si>
    <t>2021-0105</t>
  </si>
  <si>
    <t>2021-0191</t>
  </si>
  <si>
    <t>Osmanthus heterophyllus (G.Don) P.S.Green 'Goshiki'</t>
  </si>
  <si>
    <t>2021-0205</t>
  </si>
  <si>
    <t>Spirea × vanhouttei</t>
  </si>
  <si>
    <t>2021-0106</t>
  </si>
  <si>
    <t>2021-0192</t>
  </si>
  <si>
    <t>Viburnum opulus L. Sterile</t>
  </si>
  <si>
    <t>2021-0021</t>
  </si>
  <si>
    <t>Akebia quinata (Thunb. ex Houtt.) Decne.</t>
  </si>
  <si>
    <t>Lardizabalaceae</t>
  </si>
  <si>
    <t>2021-0003</t>
  </si>
  <si>
    <t>Cotinus coggygria × obovatus Grace Purple</t>
  </si>
  <si>
    <t>2021-0009</t>
  </si>
  <si>
    <t>Ilex cornuta Lindl. &amp; Paxton 'Burfordii Nana'</t>
  </si>
  <si>
    <t>2021-0641</t>
  </si>
  <si>
    <t>2021-0320</t>
  </si>
  <si>
    <t>2021-0326</t>
  </si>
  <si>
    <t>2021-0327</t>
  </si>
  <si>
    <t>2021-0436</t>
  </si>
  <si>
    <t>2021-0640</t>
  </si>
  <si>
    <t>2021-0307</t>
  </si>
  <si>
    <t>Acer palmatum var. dissectum</t>
  </si>
  <si>
    <t>2021-0438</t>
  </si>
  <si>
    <t>Acer palmatum Thunb. 'Beni otake'</t>
  </si>
  <si>
    <t>2021-0648</t>
  </si>
  <si>
    <t>2021-0649</t>
  </si>
  <si>
    <t>2021-0364</t>
  </si>
  <si>
    <t>Aucuba japonica Thunb.</t>
  </si>
  <si>
    <t>Garryaceae</t>
  </si>
  <si>
    <t>2021-0332</t>
  </si>
  <si>
    <t>Buxus microphylla Siebold &amp; Zucc.</t>
  </si>
  <si>
    <t>2021-0363</t>
  </si>
  <si>
    <t>2021-0395</t>
  </si>
  <si>
    <t>Callicarpa americana Lour.</t>
  </si>
  <si>
    <t>2021-0392</t>
  </si>
  <si>
    <t>Calycanthus raulstonii (F.T.Lass. &amp; Fantz) F.T.Lass. &amp; Fantz ex Bernd Schulz 'Hartlage Wine'</t>
  </si>
  <si>
    <t>Calycanthaceae</t>
  </si>
  <si>
    <t>2021-0308</t>
  </si>
  <si>
    <t>Camellia japonica L.</t>
  </si>
  <si>
    <t>Theaceae</t>
  </si>
  <si>
    <t>2021-0314</t>
  </si>
  <si>
    <t>2021-0645</t>
  </si>
  <si>
    <t>2021-0404</t>
  </si>
  <si>
    <t>Camellia japonica L. 'April Remembered'</t>
  </si>
  <si>
    <t>2021-0406</t>
  </si>
  <si>
    <t>Camellia japonica L. 'Winter's Snowman'</t>
  </si>
  <si>
    <t>2021-0355</t>
  </si>
  <si>
    <t>2021-0356</t>
  </si>
  <si>
    <t>2021-0462</t>
  </si>
  <si>
    <t>2021-0463</t>
  </si>
  <si>
    <t>2021-0464</t>
  </si>
  <si>
    <t>2021-0465</t>
  </si>
  <si>
    <t>2021-0252</t>
  </si>
  <si>
    <t>2021-0342</t>
  </si>
  <si>
    <t>2021-0461</t>
  </si>
  <si>
    <t>Chaenomeles speciosa (Sweet) Nakai</t>
  </si>
  <si>
    <t>2021-0328</t>
  </si>
  <si>
    <t>2021-0331</t>
  </si>
  <si>
    <t>2021-0336</t>
  </si>
  <si>
    <t>2021-0337</t>
  </si>
  <si>
    <t>2021-0338</t>
  </si>
  <si>
    <t>2021-0393</t>
  </si>
  <si>
    <t>2021-0397</t>
  </si>
  <si>
    <t>2021-0398</t>
  </si>
  <si>
    <t>2021-0644</t>
  </si>
  <si>
    <t>Cornus kousa Bürger ex Hance</t>
  </si>
  <si>
    <t>2021-0407</t>
  </si>
  <si>
    <t>2021-0456</t>
  </si>
  <si>
    <t>Cryptomeria japonica D.Don</t>
  </si>
  <si>
    <t>2021-0457</t>
  </si>
  <si>
    <t>2021-0458</t>
  </si>
  <si>
    <t>2021-0229</t>
  </si>
  <si>
    <t>2021-0231</t>
  </si>
  <si>
    <t>2021-0238</t>
  </si>
  <si>
    <t>2021-0243</t>
  </si>
  <si>
    <t>2021-0350</t>
  </si>
  <si>
    <t>2021-0315</t>
  </si>
  <si>
    <t>Edgeworthia chrysantha Lindl.</t>
  </si>
  <si>
    <t>Thymelaeaceae</t>
  </si>
  <si>
    <t>2021-0439</t>
  </si>
  <si>
    <t>Euonymus alatus (Thunb.) Siebold 'Chicago Fire'</t>
  </si>
  <si>
    <t>Celastraceae</t>
  </si>
  <si>
    <t>2021-0440</t>
  </si>
  <si>
    <t>2021-0437</t>
  </si>
  <si>
    <t>2021-0234</t>
  </si>
  <si>
    <t>2021-0358</t>
  </si>
  <si>
    <t>2021-0420</t>
  </si>
  <si>
    <t>2021-0428</t>
  </si>
  <si>
    <t>2021-0306</t>
  </si>
  <si>
    <t>2021-0352</t>
  </si>
  <si>
    <t>2021-0353</t>
  </si>
  <si>
    <t>2021-0377</t>
  </si>
  <si>
    <t>Ilex decidua Walter 'Memphis Belle'</t>
  </si>
  <si>
    <t>2021-0480</t>
  </si>
  <si>
    <t>2021-0481</t>
  </si>
  <si>
    <t>2021-0482</t>
  </si>
  <si>
    <t>2021-0483</t>
  </si>
  <si>
    <t>2021-0636</t>
  </si>
  <si>
    <t>2021-0643</t>
  </si>
  <si>
    <t>2021-0633</t>
  </si>
  <si>
    <t>2021-0635</t>
  </si>
  <si>
    <t>2021-0427</t>
  </si>
  <si>
    <t>2021-0443</t>
  </si>
  <si>
    <t>2021-0448</t>
  </si>
  <si>
    <t>2021-0449</t>
  </si>
  <si>
    <t>2021-0450</t>
  </si>
  <si>
    <t>2021-0451</t>
  </si>
  <si>
    <t>2021-0453</t>
  </si>
  <si>
    <t>2021-0454</t>
  </si>
  <si>
    <t>2021-0455</t>
  </si>
  <si>
    <t>2021-0459</t>
  </si>
  <si>
    <t>2021-0460</t>
  </si>
  <si>
    <t>2021-0614</t>
  </si>
  <si>
    <t>2021-0309</t>
  </si>
  <si>
    <t>2021-0441</t>
  </si>
  <si>
    <t>2021-0408</t>
  </si>
  <si>
    <t>Paeonia lactiflora Pall. 'Horizon'</t>
  </si>
  <si>
    <t>Paeoniaceae</t>
  </si>
  <si>
    <t>2021-0341</t>
  </si>
  <si>
    <t>2021-0344</t>
  </si>
  <si>
    <t>2021-0345</t>
  </si>
  <si>
    <t>2021-0349</t>
  </si>
  <si>
    <t>2021-0351</t>
  </si>
  <si>
    <t>2021-0374</t>
  </si>
  <si>
    <t>2021-0375</t>
  </si>
  <si>
    <t>2021-0376</t>
  </si>
  <si>
    <t>2021-0399</t>
  </si>
  <si>
    <t>2021-0400</t>
  </si>
  <si>
    <t>2021-0445</t>
  </si>
  <si>
    <t>2021-0409</t>
  </si>
  <si>
    <t>2021-0410</t>
  </si>
  <si>
    <t>2021-0411</t>
  </si>
  <si>
    <t>2021-0416</t>
  </si>
  <si>
    <t>2021-0419</t>
  </si>
  <si>
    <t>2021-0421</t>
  </si>
  <si>
    <t>2021-0430</t>
  </si>
  <si>
    <t>2021-0452</t>
  </si>
  <si>
    <t>2021-0468</t>
  </si>
  <si>
    <t>2021-0469</t>
  </si>
  <si>
    <t>2021-0470</t>
  </si>
  <si>
    <t>2021-0485</t>
  </si>
  <si>
    <t>2021-0488</t>
  </si>
  <si>
    <t>2021-0489</t>
  </si>
  <si>
    <t>2021-0490</t>
  </si>
  <si>
    <t>2021-0426</t>
  </si>
  <si>
    <t>2021-0471</t>
  </si>
  <si>
    <t>2021-0472</t>
  </si>
  <si>
    <t>2021-0473</t>
  </si>
  <si>
    <t>2021-0475</t>
  </si>
  <si>
    <t>2021-0476</t>
  </si>
  <si>
    <t>2021-0477</t>
  </si>
  <si>
    <t>2021-0402</t>
  </si>
  <si>
    <t>2021-0233</t>
  </si>
  <si>
    <t>2021-0239</t>
  </si>
  <si>
    <t>2021-0242</t>
  </si>
  <si>
    <t>2021-0244</t>
  </si>
  <si>
    <t>2021-0313</t>
  </si>
  <si>
    <t>2021-0316</t>
  </si>
  <si>
    <t>2021-0322</t>
  </si>
  <si>
    <t>2021-0323</t>
  </si>
  <si>
    <t>2021-0339</t>
  </si>
  <si>
    <t>2021-0486</t>
  </si>
  <si>
    <t>2021-0487</t>
  </si>
  <si>
    <t>2021-0325</t>
  </si>
  <si>
    <t>Prunus subhirtella Miq.</t>
  </si>
  <si>
    <t>2021-0650</t>
  </si>
  <si>
    <t>2021-0414</t>
  </si>
  <si>
    <t>2021-0240</t>
  </si>
  <si>
    <t>2021-0318</t>
  </si>
  <si>
    <t>2021-0319</t>
  </si>
  <si>
    <t>2021-0333</t>
  </si>
  <si>
    <t>2021-0354</t>
  </si>
  <si>
    <t>2021-0366</t>
  </si>
  <si>
    <t>2021-0367</t>
  </si>
  <si>
    <t>2021-0373</t>
  </si>
  <si>
    <t>2021-0391</t>
  </si>
  <si>
    <t>2021-0401</t>
  </si>
  <si>
    <t>2021-0247</t>
  </si>
  <si>
    <t>2021-0369</t>
  </si>
  <si>
    <t>2021-0479</t>
  </si>
  <si>
    <t>2021-0317</t>
  </si>
  <si>
    <t>2021-0444</t>
  </si>
  <si>
    <t>2021-0249</t>
  </si>
  <si>
    <t>2021-0365</t>
  </si>
  <si>
    <t>2021-0378</t>
  </si>
  <si>
    <t>2021-0418</t>
  </si>
  <si>
    <t>Quercus palustris Münchh.</t>
  </si>
  <si>
    <t>2021-0310</t>
  </si>
  <si>
    <t>Sasa veitchii Rehder</t>
  </si>
  <si>
    <t>Poaceae</t>
  </si>
  <si>
    <t>2021-0311</t>
  </si>
  <si>
    <t>2021-0312</t>
  </si>
  <si>
    <t>2021-0390</t>
  </si>
  <si>
    <t>2021-0639</t>
  </si>
  <si>
    <t>Spiraea japonica (L.) Desv. 'Anthony Waterer'</t>
  </si>
  <si>
    <t>2021-0347</t>
  </si>
  <si>
    <t>2021-0245</t>
  </si>
  <si>
    <t>2021-0646</t>
  </si>
  <si>
    <t>Viburnum plicatum Thunb.</t>
  </si>
  <si>
    <t>2021-0647</t>
  </si>
  <si>
    <t>Viburnum awabuki K.Koch 'Chindo'</t>
  </si>
  <si>
    <t>2021-0651</t>
  </si>
  <si>
    <t>2021-0588</t>
  </si>
  <si>
    <t>2021-0593</t>
  </si>
  <si>
    <t>2021-0548</t>
  </si>
  <si>
    <t>Agarista populifolia (Lam.) Judd</t>
  </si>
  <si>
    <t>2021-0612</t>
  </si>
  <si>
    <t>2021-0573</t>
  </si>
  <si>
    <t>2021-0604</t>
  </si>
  <si>
    <t>Arundo donax L.</t>
  </si>
  <si>
    <t>2021-0544</t>
  </si>
  <si>
    <t>Berberis julianae C.K.Schneid.</t>
  </si>
  <si>
    <t>Berberidaceae</t>
  </si>
  <si>
    <t>2021-0591</t>
  </si>
  <si>
    <t>2021-0549</t>
  </si>
  <si>
    <t>Betula nigra L. 'Little King' FOX VALLEY</t>
  </si>
  <si>
    <t>2021-0568</t>
  </si>
  <si>
    <t>2021-0567</t>
  </si>
  <si>
    <t>2021-0620</t>
  </si>
  <si>
    <t>2021-0541</t>
  </si>
  <si>
    <t>2021-0594</t>
  </si>
  <si>
    <t>2021-0596</t>
  </si>
  <si>
    <t>2021-0550</t>
  </si>
  <si>
    <t>Cercis canadensis Castigl. 'Silver Cloud'</t>
  </si>
  <si>
    <t>2021-0632</t>
  </si>
  <si>
    <t>2021-0542</t>
  </si>
  <si>
    <t>Chamaecyparis obtusa Siebold &amp; Zucc. 'Nana Gracilis'</t>
  </si>
  <si>
    <t>2021-0558</t>
  </si>
  <si>
    <t>2021-0629</t>
  </si>
  <si>
    <t>2021-0607</t>
  </si>
  <si>
    <t>Cleyera japonica Siebold &amp; Zucc.</t>
  </si>
  <si>
    <t>Pentaphylacaceae</t>
  </si>
  <si>
    <t>2021-0584</t>
  </si>
  <si>
    <t>2021-0631</t>
  </si>
  <si>
    <t>2021-0581</t>
  </si>
  <si>
    <t>Cupressus arizonica Greene</t>
  </si>
  <si>
    <t>2021-0572</t>
  </si>
  <si>
    <t>Eriobotrya japonica (Thunb.) Lindl.</t>
  </si>
  <si>
    <t>2021-0625</t>
  </si>
  <si>
    <t>Ficus carica L. 'T.D. Knight Giant White'</t>
  </si>
  <si>
    <t>2021-0585</t>
  </si>
  <si>
    <t>2021-0586</t>
  </si>
  <si>
    <t>Halesia carolina L.</t>
  </si>
  <si>
    <t>2021-0587</t>
  </si>
  <si>
    <t>Hydrangea quercifolia W.Bartram</t>
  </si>
  <si>
    <t>2021-0537</t>
  </si>
  <si>
    <t>2021-0579</t>
  </si>
  <si>
    <t>2021-0540</t>
  </si>
  <si>
    <t>Ilex glabra A.Gray</t>
  </si>
  <si>
    <t>2021-0545</t>
  </si>
  <si>
    <t>Ilex verticillata (L.) A.Gray 'Nana' RED SPRITE</t>
  </si>
  <si>
    <t>2021-0546</t>
  </si>
  <si>
    <t>Ilex verticillata (L.) A.Gray 'Jim Dandy'</t>
  </si>
  <si>
    <t>2021-0564</t>
  </si>
  <si>
    <t>Ilex × attenuata Ashe 'Foster No. 2'</t>
  </si>
  <si>
    <t>2021-0608</t>
  </si>
  <si>
    <t>Itea virginica L. 'Henry's Garnet'</t>
  </si>
  <si>
    <t>Iteaceae</t>
  </si>
  <si>
    <t>2021-0609</t>
  </si>
  <si>
    <t>2021-0557</t>
  </si>
  <si>
    <t>Juniperus virginiana Endl. 'Grey Owl'</t>
  </si>
  <si>
    <t>2021-0592</t>
  </si>
  <si>
    <t>2021-0601</t>
  </si>
  <si>
    <t>2021-0618</t>
  </si>
  <si>
    <t>2021-0621</t>
  </si>
  <si>
    <t>Liquidambar styraciflua L. 'Rotundiloba'</t>
  </si>
  <si>
    <t>2021-0560</t>
  </si>
  <si>
    <t>Magnolia grandiflora L. 'Claudia Wannamaker'</t>
  </si>
  <si>
    <t>2021-0574</t>
  </si>
  <si>
    <t>Magnolia grandiflora L. 'Little Gem'</t>
  </si>
  <si>
    <t>2021-0623</t>
  </si>
  <si>
    <t>2021-0630</t>
  </si>
  <si>
    <t>2021-0628</t>
  </si>
  <si>
    <t>Magnolia stellata (Siebold &amp; Zucc.) Maxim.</t>
  </si>
  <si>
    <t>2021-0597</t>
  </si>
  <si>
    <t>Malus domestica Baumg. 'Liberty'</t>
  </si>
  <si>
    <t>2021-0598</t>
  </si>
  <si>
    <t>Malus domestica Baumg. 'Black Twig'</t>
  </si>
  <si>
    <t>2021-0599</t>
  </si>
  <si>
    <t>Malus domestica Baumg. 'Gala'</t>
  </si>
  <si>
    <t>2021-0617</t>
  </si>
  <si>
    <t>Malus domestica Baumg. 'Pristine'</t>
  </si>
  <si>
    <t>2021-0606</t>
  </si>
  <si>
    <t>Musa basjoo Siebold</t>
  </si>
  <si>
    <t>Musaceae</t>
  </si>
  <si>
    <t>2021-0562</t>
  </si>
  <si>
    <t>2021-0577</t>
  </si>
  <si>
    <t>2021-0578</t>
  </si>
  <si>
    <t>2021-0610</t>
  </si>
  <si>
    <t>2021-0576</t>
  </si>
  <si>
    <t>2021-0626</t>
  </si>
  <si>
    <t>2021-0600</t>
  </si>
  <si>
    <t>Pyrus communis L. 'Moonglow'</t>
  </si>
  <si>
    <t>2021-0627</t>
  </si>
  <si>
    <t>Pyrus communis L.</t>
  </si>
  <si>
    <t>2021-0570</t>
  </si>
  <si>
    <t>2021-0556</t>
  </si>
  <si>
    <t>Rhus copallinum L.</t>
  </si>
  <si>
    <t>2021-0559</t>
  </si>
  <si>
    <t>2021-0595</t>
  </si>
  <si>
    <t>Rhus aromatica Aiton</t>
  </si>
  <si>
    <t>2021-0543</t>
  </si>
  <si>
    <t>Rosa banksiae R.Br. 'Lady Banks'</t>
  </si>
  <si>
    <t>2021-0602</t>
  </si>
  <si>
    <t>Rubus 'Osage'</t>
  </si>
  <si>
    <t>2021-0603</t>
  </si>
  <si>
    <t>Rubus 'Navaho'</t>
  </si>
  <si>
    <t>2021-0551</t>
  </si>
  <si>
    <t>Rudbeckia maxima Nutt.</t>
  </si>
  <si>
    <t>Asteraceae</t>
  </si>
  <si>
    <t>2021-0538</t>
  </si>
  <si>
    <t>Taxodium distichum (L.) Rich. 'Peve Minaret'</t>
  </si>
  <si>
    <t>2021-0611</t>
  </si>
  <si>
    <t>Vaccinium virgatum Bigelow 'Tiftblue'</t>
  </si>
  <si>
    <t>2021-0539</t>
  </si>
  <si>
    <t>Viburnum nudum L.</t>
  </si>
  <si>
    <t>2021-0552</t>
  </si>
  <si>
    <t>2021-0555</t>
  </si>
  <si>
    <t>Vitis rotundifolia Michx.</t>
  </si>
  <si>
    <t>Vitaceae</t>
  </si>
  <si>
    <t>2021-0605</t>
  </si>
  <si>
    <t>2022</t>
  </si>
  <si>
    <t>2022-0001</t>
  </si>
  <si>
    <t>2021-0166</t>
  </si>
  <si>
    <t>2022-0002</t>
  </si>
  <si>
    <t>2021-0266</t>
  </si>
  <si>
    <t>2021-0268</t>
  </si>
  <si>
    <t>Hylotelephium spectabile Boreau 'Autumn Fire'</t>
  </si>
  <si>
    <t>Crassulaceae</t>
  </si>
  <si>
    <t>2021-0269</t>
  </si>
  <si>
    <t>Salvia pratensis L.</t>
  </si>
  <si>
    <t>2021-0270</t>
  </si>
  <si>
    <t>Gaillardia grandiflora Hort.</t>
  </si>
  <si>
    <t>2021-0271</t>
  </si>
  <si>
    <t>Verbascum thapsus L.</t>
  </si>
  <si>
    <t>Scrophulariaceae</t>
  </si>
  <si>
    <t>2021-0272</t>
  </si>
  <si>
    <t>2021-0273</t>
  </si>
  <si>
    <t>Dicliptera suberecta</t>
  </si>
  <si>
    <t>Acanthaceae</t>
  </si>
  <si>
    <t>2021-0274</t>
  </si>
  <si>
    <t>Asclepias tuberosa</t>
  </si>
  <si>
    <t>Apocynaceae</t>
  </si>
  <si>
    <t>2021-0275</t>
  </si>
  <si>
    <t>Salvia greggii A.Gray</t>
  </si>
  <si>
    <t>2021-0276</t>
  </si>
  <si>
    <t>Sedum bithynicum Boiss.</t>
  </si>
  <si>
    <t>2021-0277</t>
  </si>
  <si>
    <t>Graptopetalum paraguayense (N.E.Br.) E.Walther</t>
  </si>
  <si>
    <t>2021-0278</t>
  </si>
  <si>
    <t>Pachyveria spp 'Blue Pearl'</t>
  </si>
  <si>
    <t>2021-0279</t>
  </si>
  <si>
    <t>Sedum rupestre Vill.</t>
  </si>
  <si>
    <t>2021-0280</t>
  </si>
  <si>
    <t>Anemone blanda</t>
  </si>
  <si>
    <t>2021-0281</t>
  </si>
  <si>
    <t>Tulipa clusiana Shepherd ex Schult.f. 'Lady Jane'</t>
  </si>
  <si>
    <t>Liliaceae</t>
  </si>
  <si>
    <t>2021-0282</t>
  </si>
  <si>
    <t>2021-0283</t>
  </si>
  <si>
    <t>Agave ovatifolia G.D.Starr &amp; Villarreal</t>
  </si>
  <si>
    <t>2021-0284</t>
  </si>
  <si>
    <t>Opuntia spp.</t>
  </si>
  <si>
    <t>Cactaceae</t>
  </si>
  <si>
    <t>2021-0285</t>
  </si>
  <si>
    <t>Festuca glauca</t>
  </si>
  <si>
    <t>2021-0286</t>
  </si>
  <si>
    <t>Euphorbia × martinii</t>
  </si>
  <si>
    <t>Euphorbiaceae</t>
  </si>
  <si>
    <t>2021-0287</t>
  </si>
  <si>
    <t>Cylindropuntia spp.</t>
  </si>
  <si>
    <t>2021-0288</t>
  </si>
  <si>
    <t>2021-0289</t>
  </si>
  <si>
    <t>Callirhoe involucrata (Torr. &amp; A.Gray) A.Gray</t>
  </si>
  <si>
    <t>2021-0290</t>
  </si>
  <si>
    <t>2021-0291</t>
  </si>
  <si>
    <t>2021-0292</t>
  </si>
  <si>
    <t>2021-0293</t>
  </si>
  <si>
    <t>Verbena bonariensis L.</t>
  </si>
  <si>
    <t>Verbenaceae</t>
  </si>
  <si>
    <t>2021-0167</t>
  </si>
  <si>
    <t>2021-0170</t>
  </si>
  <si>
    <t>2021-0173</t>
  </si>
  <si>
    <t>2021-0178</t>
  </si>
  <si>
    <t>2021-0179</t>
  </si>
  <si>
    <t>2021-0521</t>
  </si>
  <si>
    <t>2021-0525</t>
  </si>
  <si>
    <t>2021-0526</t>
  </si>
  <si>
    <t>2021-0527</t>
  </si>
  <si>
    <t>2021-0534</t>
  </si>
  <si>
    <t>2021-0535</t>
  </si>
  <si>
    <t>2021-0080</t>
  </si>
  <si>
    <t>2021-0081</t>
  </si>
  <si>
    <t>Echinacea 'Cheyenne Spirit'</t>
  </si>
  <si>
    <t>2021-0086</t>
  </si>
  <si>
    <t>Clethra alnifolia L.</t>
  </si>
  <si>
    <t>Clethraceae</t>
  </si>
  <si>
    <t>2021-0096</t>
  </si>
  <si>
    <t>Lantana camara L. 'Miss Huff'</t>
  </si>
  <si>
    <t>2021-0098</t>
  </si>
  <si>
    <t>Abelia</t>
  </si>
  <si>
    <t>2021-0104</t>
  </si>
  <si>
    <t>Glandularia canadensis (L.) Britton</t>
  </si>
  <si>
    <t>2021-0652</t>
  </si>
  <si>
    <t>2021-0491</t>
  </si>
  <si>
    <t>2021-0492</t>
  </si>
  <si>
    <t>Lindera erythrocarpa Makino</t>
  </si>
  <si>
    <t>2021-0495</t>
  </si>
  <si>
    <t>2021-0497</t>
  </si>
  <si>
    <t>2021-0498</t>
  </si>
  <si>
    <t>2021-0499</t>
  </si>
  <si>
    <t>2021-0500</t>
  </si>
  <si>
    <t>2021-0501</t>
  </si>
  <si>
    <t>2021-0503</t>
  </si>
  <si>
    <t>2021-0505</t>
  </si>
  <si>
    <t>2021-0506</t>
  </si>
  <si>
    <t>2021-0513</t>
  </si>
  <si>
    <t>2021-0514</t>
  </si>
  <si>
    <t>2021-0529</t>
  </si>
  <si>
    <t>2021-0530</t>
  </si>
  <si>
    <t>2021-0531</t>
  </si>
  <si>
    <t>2021-0532</t>
  </si>
  <si>
    <t>Cephalotaxus harringtonia (Knight ex J.Forbes) K.Koch</t>
  </si>
  <si>
    <t>Taxaceae</t>
  </si>
  <si>
    <t>2021-0379</t>
  </si>
  <si>
    <t>2021-0381</t>
  </si>
  <si>
    <t>Camellia sinensis (L.) Kuntze</t>
  </si>
  <si>
    <t>2021-0382</t>
  </si>
  <si>
    <t>2021-0384</t>
  </si>
  <si>
    <t>2021-0385</t>
  </si>
  <si>
    <t>2021-0386</t>
  </si>
  <si>
    <t>2021-0388</t>
  </si>
  <si>
    <t>2021-0389</t>
  </si>
  <si>
    <t>2021-0396</t>
  </si>
  <si>
    <t>2021-0183</t>
  </si>
  <si>
    <t>2021-0184</t>
  </si>
  <si>
    <t>2021-0185</t>
  </si>
  <si>
    <t>2021-0187</t>
  </si>
  <si>
    <t>2021-0189</t>
  </si>
  <si>
    <t>2021-0181</t>
  </si>
  <si>
    <t>2021-0263</t>
  </si>
  <si>
    <t>Lagerstroemia indica L.</t>
  </si>
  <si>
    <t>2021-0264</t>
  </si>
  <si>
    <t>Panicum virgatum F.Muell. 'North Wind'</t>
  </si>
  <si>
    <t>2021-0510</t>
  </si>
  <si>
    <t>2021-0511</t>
  </si>
  <si>
    <t>2021-0512</t>
  </si>
  <si>
    <t>2021-0254</t>
  </si>
  <si>
    <t>Rhus typhina L.</t>
  </si>
  <si>
    <t>2021-0255</t>
  </si>
  <si>
    <t>Yucca filamentosa L.</t>
  </si>
  <si>
    <t>2021-0256</t>
  </si>
  <si>
    <t>Hesperaloe parviflora (Torr.) J.M.Coult.</t>
  </si>
  <si>
    <t>2021-0257</t>
  </si>
  <si>
    <t>Viburnum spp.</t>
  </si>
  <si>
    <t>2021-0258</t>
  </si>
  <si>
    <t>Farfugium japonicum (L.) Kitam.</t>
  </si>
  <si>
    <t>2021-0259</t>
  </si>
  <si>
    <t>Asarum splendens</t>
  </si>
  <si>
    <t>Aristolochiaceae</t>
  </si>
  <si>
    <t>2021-0260</t>
  </si>
  <si>
    <t>Tricyrtis hirta (Thunb.) Hook.</t>
  </si>
  <si>
    <t>2021-0262</t>
  </si>
  <si>
    <t>Jasminum floridum Bunge</t>
  </si>
  <si>
    <t>2021-0265</t>
  </si>
  <si>
    <t>2022-0004</t>
  </si>
  <si>
    <t>Abelia chinensis R.Br. 'Rose Creek'</t>
  </si>
  <si>
    <t>2022-0005</t>
  </si>
  <si>
    <t>2022-0006</t>
  </si>
  <si>
    <t>2022-0007</t>
  </si>
  <si>
    <t>2022-0008</t>
  </si>
  <si>
    <t>2022-0009</t>
  </si>
  <si>
    <t>2022-0010</t>
  </si>
  <si>
    <t>2022-0011</t>
  </si>
  <si>
    <t>2022-0012</t>
  </si>
  <si>
    <t>2022-0013</t>
  </si>
  <si>
    <t>2022-0014</t>
  </si>
  <si>
    <t>2022-0015</t>
  </si>
  <si>
    <t>2022-0016</t>
  </si>
  <si>
    <t>2022-0017</t>
  </si>
  <si>
    <t>2022-0018</t>
  </si>
  <si>
    <t>Buxus sempervirens L.</t>
  </si>
  <si>
    <t>2022-0019</t>
  </si>
  <si>
    <t>2022-0020</t>
  </si>
  <si>
    <t>Callitropsis nootkatensis (D.Don) Oerst.</t>
  </si>
  <si>
    <t>2022-0021</t>
  </si>
  <si>
    <t>Camellia lutchuensis T.Itô ex T.Itô &amp; Matsum. 'High Fragrance'</t>
  </si>
  <si>
    <t>2022-0022</t>
  </si>
  <si>
    <t>2022-0023</t>
  </si>
  <si>
    <t>Cedrus atlantica G.Manetti 'Glauca Pendula'</t>
  </si>
  <si>
    <t>2022-0024</t>
  </si>
  <si>
    <t>Cercis canadensis L. var. alba</t>
  </si>
  <si>
    <t>2022-0025</t>
  </si>
  <si>
    <t>2022-0026</t>
  </si>
  <si>
    <t>2022-0027</t>
  </si>
  <si>
    <t>2022-0028</t>
  </si>
  <si>
    <t>Cercis canadensis L. 'Forest Pansy'</t>
  </si>
  <si>
    <t>2022-0029</t>
  </si>
  <si>
    <t>Chamaecyparis obtusa Siebold &amp; Zucc. 'Nana Lutea'</t>
  </si>
  <si>
    <t>2022-0030</t>
  </si>
  <si>
    <t>Chimonanthus praecox Lindl.</t>
  </si>
  <si>
    <t>2022-0031</t>
  </si>
  <si>
    <t>2022-0032</t>
  </si>
  <si>
    <t>Clethra alnifolia L. 'Hummingbird'</t>
  </si>
  <si>
    <t>2022-0033</t>
  </si>
  <si>
    <t>2022-0034</t>
  </si>
  <si>
    <t>2022-0035</t>
  </si>
  <si>
    <t>Cornus florida L. 'Cloud Nine'</t>
  </si>
  <si>
    <t>2022-0036</t>
  </si>
  <si>
    <t>2022-0037</t>
  </si>
  <si>
    <t>2022-0038</t>
  </si>
  <si>
    <t>Cornus × rutgersensis Mattera, T.Molnar &amp; Struwe 'Celestial'</t>
  </si>
  <si>
    <t>2022-0039</t>
  </si>
  <si>
    <t>2022-0040</t>
  </si>
  <si>
    <t>2022-0041</t>
  </si>
  <si>
    <t>2022-0042</t>
  </si>
  <si>
    <t>Corylopsis vietchiana 'Winterthur'</t>
  </si>
  <si>
    <t>2022-0043</t>
  </si>
  <si>
    <t>Deutzia gracilis Siebold &amp; Zucc.</t>
  </si>
  <si>
    <t>2022-0044</t>
  </si>
  <si>
    <t>2022-0045</t>
  </si>
  <si>
    <t>Diospyros kaki Thunb.</t>
  </si>
  <si>
    <t>2022-0046</t>
  </si>
  <si>
    <t>2022-0047</t>
  </si>
  <si>
    <t>Euonymus alatus (Thunb.) Siebold</t>
  </si>
  <si>
    <t>2022-0048</t>
  </si>
  <si>
    <t>Fothergilla gardenii L. 'Blue Mist'</t>
  </si>
  <si>
    <t>2022-0049</t>
  </si>
  <si>
    <t>Fatsia japonica 'Variegata'</t>
  </si>
  <si>
    <t>2022-0050</t>
  </si>
  <si>
    <t>Fothergilla × intermedia Ranney &amp; Fantz 'Legends of the Fall'</t>
  </si>
  <si>
    <t>2022-0051</t>
  </si>
  <si>
    <t>2022-0052</t>
  </si>
  <si>
    <t>2022-0053</t>
  </si>
  <si>
    <t>2022-0054</t>
  </si>
  <si>
    <t>Hamamelis mollis Oliv. ex F.B.Forbes &amp; Hemsl. 'Wisley Supreme'</t>
  </si>
  <si>
    <t>2022-0055</t>
  </si>
  <si>
    <t>2022-0056</t>
  </si>
  <si>
    <t>Hydrangea arborescens L. 'Lime Rickey'</t>
  </si>
  <si>
    <t>2022-0057</t>
  </si>
  <si>
    <t>2022-0058</t>
  </si>
  <si>
    <t>Hydrangea quercifolia W.Bartram 'Alice'</t>
  </si>
  <si>
    <t>2022-0059</t>
  </si>
  <si>
    <t>Hydrangea macrophylla (Thunb.) Ser. 'Bailmer' ENDLESS SUMMER</t>
  </si>
  <si>
    <t>2022-0060</t>
  </si>
  <si>
    <t>Ilex vomitoria Aiton 'Bordeaux'</t>
  </si>
  <si>
    <t>2022-0061</t>
  </si>
  <si>
    <t>2022-0062</t>
  </si>
  <si>
    <t>2022-0063</t>
  </si>
  <si>
    <t>2022-0064</t>
  </si>
  <si>
    <t>Ilex × attenuata Ashe</t>
  </si>
  <si>
    <t>2022-0065</t>
  </si>
  <si>
    <t>2022-0066</t>
  </si>
  <si>
    <t>2022-0067</t>
  </si>
  <si>
    <t>2022-0068</t>
  </si>
  <si>
    <t>2022-0069</t>
  </si>
  <si>
    <t>2022-0070</t>
  </si>
  <si>
    <t>2022-0071</t>
  </si>
  <si>
    <t>Illicium parviflorum Michx.</t>
  </si>
  <si>
    <t>2022-0072</t>
  </si>
  <si>
    <t>2022-0073</t>
  </si>
  <si>
    <t>2022-0074</t>
  </si>
  <si>
    <t>Itea virginica 'Little Henry'</t>
  </si>
  <si>
    <t>2022-0075</t>
  </si>
  <si>
    <t>Itea virginica L.</t>
  </si>
  <si>
    <t>2022-0076</t>
  </si>
  <si>
    <t>Jasminum nudiflorum Lindl.</t>
  </si>
  <si>
    <t>2022-0077</t>
  </si>
  <si>
    <t>Juniperus × pfitzeriana (Späth) P.A.Schmidt 'Mint Julep'</t>
  </si>
  <si>
    <t>2022-0078</t>
  </si>
  <si>
    <t>2022-0079</t>
  </si>
  <si>
    <t>2022-0080</t>
  </si>
  <si>
    <t>Magnolia × soulangeana Soul.-Bod. 'Lennei'</t>
  </si>
  <si>
    <t>2022-0081</t>
  </si>
  <si>
    <t>2022-0082</t>
  </si>
  <si>
    <t>2022-0083</t>
  </si>
  <si>
    <t>2022-0084</t>
  </si>
  <si>
    <t>2022-0085</t>
  </si>
  <si>
    <t>2022-0086</t>
  </si>
  <si>
    <t>2022-0087</t>
  </si>
  <si>
    <t>Magnolia grandiflora L. 'Hasse'</t>
  </si>
  <si>
    <t>2022-0088</t>
  </si>
  <si>
    <t>2022-0089</t>
  </si>
  <si>
    <t>2022-0090</t>
  </si>
  <si>
    <t>2022-0091</t>
  </si>
  <si>
    <t>2022-0092</t>
  </si>
  <si>
    <t>2022-0093</t>
  </si>
  <si>
    <t>2022-0094</t>
  </si>
  <si>
    <t>2022-0095</t>
  </si>
  <si>
    <t>2022-0096</t>
  </si>
  <si>
    <t>2022-0097</t>
  </si>
  <si>
    <t>Magnolia acuminata (L.) L. 'Sunsation'</t>
  </si>
  <si>
    <t>2022-0098</t>
  </si>
  <si>
    <t>Magnolia × loebneri P.Kache</t>
  </si>
  <si>
    <t>2022-0099</t>
  </si>
  <si>
    <t>2022-0100</t>
  </si>
  <si>
    <t>2022-0101</t>
  </si>
  <si>
    <t>Neviusia alabamensis A.Gray</t>
  </si>
  <si>
    <t>2022-0102</t>
  </si>
  <si>
    <t>2022-0103</t>
  </si>
  <si>
    <t>Osmanthus heterophyllus (G.Don) P.S.Green</t>
  </si>
  <si>
    <t>2022-0104</t>
  </si>
  <si>
    <t>Osmanthus heterophyllus (G.Don) P.S.Green 'Hariyama'</t>
  </si>
  <si>
    <t>2022-0105</t>
  </si>
  <si>
    <t>2022-0106</t>
  </si>
  <si>
    <t>Osmanthus fragrans Lour.</t>
  </si>
  <si>
    <t>2022-0107</t>
  </si>
  <si>
    <t>2022-0108</t>
  </si>
  <si>
    <t>2022-0109</t>
  </si>
  <si>
    <t>2022-0110</t>
  </si>
  <si>
    <t>2022-0111</t>
  </si>
  <si>
    <t>2022-0112</t>
  </si>
  <si>
    <t>2022-0113</t>
  </si>
  <si>
    <t>2022-0114</t>
  </si>
  <si>
    <t>2022-0115</t>
  </si>
  <si>
    <t>2022-0116</t>
  </si>
  <si>
    <t>2022-0117</t>
  </si>
  <si>
    <t>2022-0118</t>
  </si>
  <si>
    <t>Picea pungens Engelm. 'Glauca globosa'</t>
  </si>
  <si>
    <t>2022-0119</t>
  </si>
  <si>
    <t>2022-0120</t>
  </si>
  <si>
    <t>2022-0121</t>
  </si>
  <si>
    <t>2022-0122</t>
  </si>
  <si>
    <t>2022-0123</t>
  </si>
  <si>
    <t>2022-0124</t>
  </si>
  <si>
    <t>2022-0125</t>
  </si>
  <si>
    <t>2022-0126</t>
  </si>
  <si>
    <t>2022-0127</t>
  </si>
  <si>
    <t>2022-0128</t>
  </si>
  <si>
    <t>2022-0129</t>
  </si>
  <si>
    <t>2022-0130</t>
  </si>
  <si>
    <t>2022-0131</t>
  </si>
  <si>
    <t>2022-0132</t>
  </si>
  <si>
    <t>2022-0133</t>
  </si>
  <si>
    <t>2022-0134</t>
  </si>
  <si>
    <t>2022-0135</t>
  </si>
  <si>
    <t>2022-0136</t>
  </si>
  <si>
    <t>2022-0137</t>
  </si>
  <si>
    <t>2022-0138</t>
  </si>
  <si>
    <t>2022-0139</t>
  </si>
  <si>
    <t>2022-0140</t>
  </si>
  <si>
    <t>2022-0141</t>
  </si>
  <si>
    <t>2022-0142</t>
  </si>
  <si>
    <t>2022-0143</t>
  </si>
  <si>
    <t>2022-0144</t>
  </si>
  <si>
    <t>2022-0145</t>
  </si>
  <si>
    <t>2022-0146</t>
  </si>
  <si>
    <t>2022-0147</t>
  </si>
  <si>
    <t>2022-0148</t>
  </si>
  <si>
    <t>2022-0149</t>
  </si>
  <si>
    <t>2022-0150</t>
  </si>
  <si>
    <t>2022-0151</t>
  </si>
  <si>
    <t>2022-0152</t>
  </si>
  <si>
    <t>2022-0153</t>
  </si>
  <si>
    <t>2022-0154</t>
  </si>
  <si>
    <t>Quercus laurifolia Michx.</t>
  </si>
  <si>
    <t>2022-0155</t>
  </si>
  <si>
    <t>2022-0156</t>
  </si>
  <si>
    <t>2022-0157</t>
  </si>
  <si>
    <t>2022-0158</t>
  </si>
  <si>
    <t>2022-0159</t>
  </si>
  <si>
    <t>Rhododendron canescens (Michx.) Sweet</t>
  </si>
  <si>
    <t>2022-0160</t>
  </si>
  <si>
    <t>Rhododendron × 'George Taber'</t>
  </si>
  <si>
    <t>2022-0161</t>
  </si>
  <si>
    <t>2022-0162</t>
  </si>
  <si>
    <t>Rhododendron arborescens Torr.</t>
  </si>
  <si>
    <t>2022-0163</t>
  </si>
  <si>
    <t>Rhododendron × hybrida</t>
  </si>
  <si>
    <t>2022-0164</t>
  </si>
  <si>
    <t>2022-0165</t>
  </si>
  <si>
    <t>2022-0166</t>
  </si>
  <si>
    <t>2022-0167</t>
  </si>
  <si>
    <t>2022-0168</t>
  </si>
  <si>
    <t>Viburnum nudum L. 'Brandywine'</t>
  </si>
  <si>
    <t>2022-0169</t>
  </si>
  <si>
    <t>Viburnum carlesii Hemsl.</t>
  </si>
  <si>
    <t>2022-0170</t>
  </si>
  <si>
    <t>2022-0171</t>
  </si>
  <si>
    <t>2022-0172</t>
  </si>
  <si>
    <t>Viburnum davidii Franch. 'Yin'</t>
  </si>
  <si>
    <t>2022-0173</t>
  </si>
  <si>
    <t>2022-0174</t>
  </si>
  <si>
    <t>Zelkova serrata (Thunb.) Makino 'Goshiki'</t>
  </si>
  <si>
    <t>2022-0175</t>
  </si>
  <si>
    <t>2022-0176</t>
  </si>
  <si>
    <t>2022-0177</t>
  </si>
  <si>
    <t>2022-0178</t>
  </si>
  <si>
    <t>2022-0179</t>
  </si>
  <si>
    <t>2022-0180</t>
  </si>
  <si>
    <t>2022-0181</t>
  </si>
  <si>
    <t>2022-0182</t>
  </si>
  <si>
    <t>2022-0183</t>
  </si>
  <si>
    <t>2022-0184</t>
  </si>
  <si>
    <t>2022-0185</t>
  </si>
  <si>
    <t>2022-0186</t>
  </si>
  <si>
    <t>2022-0187</t>
  </si>
  <si>
    <t>2022-0188</t>
  </si>
  <si>
    <t>2022-0189</t>
  </si>
  <si>
    <t>2022-0190</t>
  </si>
  <si>
    <t>2022-0191</t>
  </si>
  <si>
    <t>2022-0192</t>
  </si>
  <si>
    <t>2022-0193</t>
  </si>
  <si>
    <t>2022-0194</t>
  </si>
  <si>
    <t>2022-0195</t>
  </si>
  <si>
    <t>2022-0196</t>
  </si>
  <si>
    <t>2022-0197</t>
  </si>
  <si>
    <t>2022-0198</t>
  </si>
  <si>
    <t>2022-0199</t>
  </si>
  <si>
    <t>2022-0200</t>
  </si>
  <si>
    <t>2022-0201</t>
  </si>
  <si>
    <t>2022-0202</t>
  </si>
  <si>
    <t>2022-0203</t>
  </si>
  <si>
    <t>2022-0204</t>
  </si>
  <si>
    <t>2022-0206</t>
  </si>
  <si>
    <t>Acer palmatum Thunb. 'Beni Kawa'</t>
  </si>
  <si>
    <t>2022-0207</t>
  </si>
  <si>
    <t>Acer palmatum Thunb. 'Villa Taranto'</t>
  </si>
  <si>
    <t>2022-0208</t>
  </si>
  <si>
    <t>2022-0209</t>
  </si>
  <si>
    <t>Acer × freemanii A.E.Murray</t>
  </si>
  <si>
    <t>2022-0210</t>
  </si>
  <si>
    <t>2022-0211</t>
  </si>
  <si>
    <t>2022-0212</t>
  </si>
  <si>
    <t>2022-0213</t>
  </si>
  <si>
    <t>Baccharis halimifolia L.</t>
  </si>
  <si>
    <t>2022-0214</t>
  </si>
  <si>
    <t>2022-0215</t>
  </si>
  <si>
    <t>2022-0216</t>
  </si>
  <si>
    <t>2022-0217</t>
  </si>
  <si>
    <t>2022-0218</t>
  </si>
  <si>
    <t>2022-0219</t>
  </si>
  <si>
    <t>2022-0220</t>
  </si>
  <si>
    <t>Betula pendula Roth</t>
  </si>
  <si>
    <t>2022-0221</t>
  </si>
  <si>
    <t>Buxus × 'Green Mountain'</t>
  </si>
  <si>
    <t>2022-0222</t>
  </si>
  <si>
    <t>2022-0223</t>
  </si>
  <si>
    <t>2022-0224</t>
  </si>
  <si>
    <t>Callicarpa dichotoma Raeusch.</t>
  </si>
  <si>
    <t>2022-0225</t>
  </si>
  <si>
    <t>Camellia sasanqua Thunb.</t>
  </si>
  <si>
    <t>2022-0226</t>
  </si>
  <si>
    <t>Carpinus betulus L. 'Columnaris nana'</t>
  </si>
  <si>
    <t>2022-0227</t>
  </si>
  <si>
    <t>2022-0228</t>
  </si>
  <si>
    <t>2022-0229</t>
  </si>
  <si>
    <t>2022-0230</t>
  </si>
  <si>
    <t>2022-0231</t>
  </si>
  <si>
    <t>2022-0232</t>
  </si>
  <si>
    <t>2022-0233</t>
  </si>
  <si>
    <t>2022-0234</t>
  </si>
  <si>
    <t>2022-0235</t>
  </si>
  <si>
    <t>2022-0236</t>
  </si>
  <si>
    <t>2022-0237</t>
  </si>
  <si>
    <t>2022-0238</t>
  </si>
  <si>
    <t>2022-0239</t>
  </si>
  <si>
    <t>2022-0240</t>
  </si>
  <si>
    <t>2022-0241</t>
  </si>
  <si>
    <t>Cephalanthus occidentalis L.</t>
  </si>
  <si>
    <t>Rubiaceae</t>
  </si>
  <si>
    <t>2022-0242</t>
  </si>
  <si>
    <t>Cercidiphyllum japonicum Siebold &amp; Zucc. 'Pendulum'</t>
  </si>
  <si>
    <t>2022-0243</t>
  </si>
  <si>
    <t>2022-0244</t>
  </si>
  <si>
    <t>Cercis canadensis L. 'Covey''</t>
  </si>
  <si>
    <t>2022-0245</t>
  </si>
  <si>
    <t>2022-0246</t>
  </si>
  <si>
    <t>Chaenomeles × superba (Frahm) Rehder 'Jet Trail'</t>
  </si>
  <si>
    <t>2022-0247</t>
  </si>
  <si>
    <t>2022-0248</t>
  </si>
  <si>
    <t>2022-0249</t>
  </si>
  <si>
    <t>Chamaecyparis pisifera (Siebold &amp; Zucc.) Endl. 'Vintage Gold'</t>
  </si>
  <si>
    <t>2022-0250</t>
  </si>
  <si>
    <t>2022-0251</t>
  </si>
  <si>
    <t>2022-0252</t>
  </si>
  <si>
    <t>2022-0253</t>
  </si>
  <si>
    <t>Clethra alnifolia L. 'Ruby Spice'</t>
  </si>
  <si>
    <t>2022-0254</t>
  </si>
  <si>
    <t>2022-0255</t>
  </si>
  <si>
    <t>2022-0256</t>
  </si>
  <si>
    <t>2022-0257</t>
  </si>
  <si>
    <t>2022-0258</t>
  </si>
  <si>
    <t>2022-0259</t>
  </si>
  <si>
    <t>2022-0260</t>
  </si>
  <si>
    <t>2022-0261</t>
  </si>
  <si>
    <t>2022-0262</t>
  </si>
  <si>
    <t>2022-0263</t>
  </si>
  <si>
    <t>2022-0264</t>
  </si>
  <si>
    <t>2022-0265</t>
  </si>
  <si>
    <t>2022-0266</t>
  </si>
  <si>
    <t>2022-0267</t>
  </si>
  <si>
    <t>Cornus florida L. 'Appalachian Snow'</t>
  </si>
  <si>
    <t>2022-0268</t>
  </si>
  <si>
    <t>Cornus florida L. 'Little Princess'</t>
  </si>
  <si>
    <t>2022-0269</t>
  </si>
  <si>
    <t>2022-0270</t>
  </si>
  <si>
    <t>2022-0271</t>
  </si>
  <si>
    <t>Cornus kousa Bürger ex Miq. 'Lustgarden weeping'</t>
  </si>
  <si>
    <t>2022-0272</t>
  </si>
  <si>
    <t>Corylus avellana 'contorta'</t>
  </si>
  <si>
    <t>2022-0273</t>
  </si>
  <si>
    <t>2022-0274</t>
  </si>
  <si>
    <t>2022-0275</t>
  </si>
  <si>
    <t>2022-0276</t>
  </si>
  <si>
    <t>2022-0277</t>
  </si>
  <si>
    <t>2022-0278</t>
  </si>
  <si>
    <t>2022-0279</t>
  </si>
  <si>
    <t>2022-0280</t>
  </si>
  <si>
    <t>Cryptomeria japonica D.Don 'Black Dragon'</t>
  </si>
  <si>
    <t>2022-0281</t>
  </si>
  <si>
    <t>Cryptomeria japonica D.Don 'Taisho Tamasugi'</t>
  </si>
  <si>
    <t>2022-0282</t>
  </si>
  <si>
    <t>Cryptomeria japonica D.Don 'Tarheel elegans'</t>
  </si>
  <si>
    <t>2022-0283</t>
  </si>
  <si>
    <t>2022-0284</t>
  </si>
  <si>
    <t>2022-0285</t>
  </si>
  <si>
    <t>2022-0286</t>
  </si>
  <si>
    <t>Deutzia gracilis Siebold &amp; Zucc. 'Duncan' CHARDONNAY PEARLS</t>
  </si>
  <si>
    <t>2022-0287</t>
  </si>
  <si>
    <t>Distylium hybrid 'PIIDIST-II' BLUE CASCADE</t>
  </si>
  <si>
    <t>2022-0288</t>
  </si>
  <si>
    <t>2022-0289</t>
  </si>
  <si>
    <t>2022-0290</t>
  </si>
  <si>
    <t>2022-0291</t>
  </si>
  <si>
    <t>Ficus carica L.</t>
  </si>
  <si>
    <t>2022-0292</t>
  </si>
  <si>
    <t>2022-0293</t>
  </si>
  <si>
    <t>2022-0294</t>
  </si>
  <si>
    <t>2022-0295</t>
  </si>
  <si>
    <t>2022-0296</t>
  </si>
  <si>
    <t>2022-0297</t>
  </si>
  <si>
    <t>Forsythia × intermedia Zabel 'Lynwood Gold'</t>
  </si>
  <si>
    <t>2022-0298</t>
  </si>
  <si>
    <t>Fothergilla major (Sims) Sweet</t>
  </si>
  <si>
    <t>2022-0299</t>
  </si>
  <si>
    <t>2022-0300</t>
  </si>
  <si>
    <t>2022-0301</t>
  </si>
  <si>
    <t>2022-0302</t>
  </si>
  <si>
    <t>Hamamelis × intermedia Rehder</t>
  </si>
  <si>
    <t>2022-0303</t>
  </si>
  <si>
    <t>2022-0304</t>
  </si>
  <si>
    <t>2022-0305</t>
  </si>
  <si>
    <t>2022-0306</t>
  </si>
  <si>
    <t>Hamamelis × intermedia Rehder 'Feuerzauber'</t>
  </si>
  <si>
    <t>2022-0307</t>
  </si>
  <si>
    <t>Hamamelis × intermedia Rehder 'Gingerbread'</t>
  </si>
  <si>
    <t>2022-0308</t>
  </si>
  <si>
    <t>Hamamelis × intermedia Rehder 'Old Copper'</t>
  </si>
  <si>
    <t>2022-0309</t>
  </si>
  <si>
    <t>2022-0310</t>
  </si>
  <si>
    <t>2022-0311</t>
  </si>
  <si>
    <t>Hydrangea paniculata Siebold 'Limelight'</t>
  </si>
  <si>
    <t>2022-0312</t>
  </si>
  <si>
    <t>2022-0313</t>
  </si>
  <si>
    <t>Hydrangea paniculata Siebold 'Silver Dollar'</t>
  </si>
  <si>
    <t>2022-0314</t>
  </si>
  <si>
    <t>2022-0315</t>
  </si>
  <si>
    <t>Hydrangea quercifolia W.Bartram 'Semmes Beauty'</t>
  </si>
  <si>
    <t>2022-0316</t>
  </si>
  <si>
    <t>2022-0317</t>
  </si>
  <si>
    <t>2022-0318</t>
  </si>
  <si>
    <t>2022-0319</t>
  </si>
  <si>
    <t>2022-0320</t>
  </si>
  <si>
    <t>2022-0321</t>
  </si>
  <si>
    <t>2022-0322</t>
  </si>
  <si>
    <t>2022-0323</t>
  </si>
  <si>
    <t>Ilex × 'Conot'</t>
  </si>
  <si>
    <t>2022-0324</t>
  </si>
  <si>
    <t>Ilex × 'Conty' LIBERTY</t>
  </si>
  <si>
    <t>2022-0325</t>
  </si>
  <si>
    <t>Ilex × 'Conaf'</t>
  </si>
  <si>
    <t>2022-0326</t>
  </si>
  <si>
    <t>2022-0327</t>
  </si>
  <si>
    <t>2022-0328</t>
  </si>
  <si>
    <t>2022-0329</t>
  </si>
  <si>
    <t>2022-0330</t>
  </si>
  <si>
    <t>Juniperus chinensis L. 'corymbosa'</t>
  </si>
  <si>
    <t>2022-0331</t>
  </si>
  <si>
    <t>2022-0332</t>
  </si>
  <si>
    <t>2022-0333</t>
  </si>
  <si>
    <t>Juniperus virginiana L. 'Taylor'</t>
  </si>
  <si>
    <t>2022-0334</t>
  </si>
  <si>
    <t>Kerria japonica (L.) DC.</t>
  </si>
  <si>
    <t>2022-0335</t>
  </si>
  <si>
    <t>Lagerstroemia indica L. 'Royalty'</t>
  </si>
  <si>
    <t>2022-0336</t>
  </si>
  <si>
    <t>2022-0337</t>
  </si>
  <si>
    <t>2022-0338</t>
  </si>
  <si>
    <t>2022-0339</t>
  </si>
  <si>
    <t>2022-0340</t>
  </si>
  <si>
    <t>2022-0341</t>
  </si>
  <si>
    <t>2022-0342</t>
  </si>
  <si>
    <t>2022-0343</t>
  </si>
  <si>
    <t>Leucothoe populifolia (Lam.) K.Koch</t>
  </si>
  <si>
    <t>2022-0344</t>
  </si>
  <si>
    <t>2022-0345</t>
  </si>
  <si>
    <t>Liquidambar styraciflua L. 'Slender silhouette'</t>
  </si>
  <si>
    <t>2022-0346</t>
  </si>
  <si>
    <t>2022-0347</t>
  </si>
  <si>
    <t>2022-0348</t>
  </si>
  <si>
    <t>2022-0349</t>
  </si>
  <si>
    <t>2022-0350</t>
  </si>
  <si>
    <t>2022-0351</t>
  </si>
  <si>
    <t>2022-0352</t>
  </si>
  <si>
    <t>2022-0353</t>
  </si>
  <si>
    <t>2022-0354</t>
  </si>
  <si>
    <t>2022-0355</t>
  </si>
  <si>
    <t>2022-0356</t>
  </si>
  <si>
    <t>2022-0357</t>
  </si>
  <si>
    <t>2022-0358</t>
  </si>
  <si>
    <t>2022-0359</t>
  </si>
  <si>
    <t>2022-0360</t>
  </si>
  <si>
    <t>2022-0361</t>
  </si>
  <si>
    <t>Magnolia grandiflora L. 'Bracken's Brown Beauty'</t>
  </si>
  <si>
    <t>2022-0362</t>
  </si>
  <si>
    <t>2022-0363</t>
  </si>
  <si>
    <t>2022-0364</t>
  </si>
  <si>
    <t>2022-0365</t>
  </si>
  <si>
    <t>2022-0366</t>
  </si>
  <si>
    <t>2022-0367</t>
  </si>
  <si>
    <t>2022-0368</t>
  </si>
  <si>
    <t>2022-0369</t>
  </si>
  <si>
    <t>Magnolia virginiana L. (Australis Group) 'Green Shadow'</t>
  </si>
  <si>
    <t>2022-0370</t>
  </si>
  <si>
    <t>2022-0371</t>
  </si>
  <si>
    <t>2022-0372</t>
  </si>
  <si>
    <t>Metasequoia glyptostroboides Hu &amp; W.C.Cheng 'Ogon'</t>
  </si>
  <si>
    <t>2022-0373</t>
  </si>
  <si>
    <t>2022-0374</t>
  </si>
  <si>
    <t>Morus alba L. 'pendula'</t>
  </si>
  <si>
    <t>2022-0375</t>
  </si>
  <si>
    <t>2022-0376</t>
  </si>
  <si>
    <t>2022-0377</t>
  </si>
  <si>
    <t>2022-0378</t>
  </si>
  <si>
    <t>Nyssa sylvatica Marshall 'Zydeco twist'</t>
  </si>
  <si>
    <t>2022-0379</t>
  </si>
  <si>
    <t>2022-0380</t>
  </si>
  <si>
    <t>Osmanthus fragrans Lour. 'UNC'</t>
  </si>
  <si>
    <t>2022-0381</t>
  </si>
  <si>
    <t>2022-0382</t>
  </si>
  <si>
    <t>2022-0383</t>
  </si>
  <si>
    <t>2022-0384</t>
  </si>
  <si>
    <t>2022-0385</t>
  </si>
  <si>
    <t>2022-0386</t>
  </si>
  <si>
    <t>2022-0387</t>
  </si>
  <si>
    <t>2022-0388</t>
  </si>
  <si>
    <t>Physocarpus opulifolius Raf.</t>
  </si>
  <si>
    <t>2022-0389</t>
  </si>
  <si>
    <t>Pinus strobus Thunb. 'contorta'</t>
  </si>
  <si>
    <t>2022-0390</t>
  </si>
  <si>
    <t>Schizophragma hydrangeoides Siebold &amp; Zucc. 'Moonlight'</t>
  </si>
  <si>
    <t>2022-0391</t>
  </si>
  <si>
    <t>Taxus floridana Nutt.</t>
  </si>
  <si>
    <t>2022-0392</t>
  </si>
  <si>
    <t>Thuja occidentalis L. 'Degroot's Spire'</t>
  </si>
  <si>
    <t>2022-0393</t>
  </si>
  <si>
    <t>2022-0394</t>
  </si>
  <si>
    <t>2022-0395</t>
  </si>
  <si>
    <t>2022-0396</t>
  </si>
  <si>
    <t>2022-0397</t>
  </si>
  <si>
    <t>2022-0398</t>
  </si>
  <si>
    <t>2022-0399</t>
  </si>
  <si>
    <t>2022-0400</t>
  </si>
  <si>
    <t>2022-0401</t>
  </si>
  <si>
    <t>2022-0402</t>
  </si>
  <si>
    <t>2022-0403</t>
  </si>
  <si>
    <t>2022-0404</t>
  </si>
  <si>
    <t>2022-0405</t>
  </si>
  <si>
    <t>2022-0406</t>
  </si>
  <si>
    <t>2022-0407</t>
  </si>
  <si>
    <t>2022-0408</t>
  </si>
  <si>
    <t>2022-0409</t>
  </si>
  <si>
    <t>2022-0410</t>
  </si>
  <si>
    <t>2022-0411</t>
  </si>
  <si>
    <t>2022-0412</t>
  </si>
  <si>
    <t>2022-0413</t>
  </si>
  <si>
    <t>2022-0414</t>
  </si>
  <si>
    <t>2022-0415</t>
  </si>
  <si>
    <t>2022-0416</t>
  </si>
  <si>
    <t>2022-0417</t>
  </si>
  <si>
    <t>2022-0418</t>
  </si>
  <si>
    <t>2022-0419</t>
  </si>
  <si>
    <t>2022-0420</t>
  </si>
  <si>
    <t>2022-0421</t>
  </si>
  <si>
    <t>2022-0422</t>
  </si>
  <si>
    <t>2022-0423</t>
  </si>
  <si>
    <t>2022-0424</t>
  </si>
  <si>
    <t>2022-0425</t>
  </si>
  <si>
    <t>2022-0426</t>
  </si>
  <si>
    <t>2022-0427</t>
  </si>
  <si>
    <t>2022-0428</t>
  </si>
  <si>
    <t>2022-0429</t>
  </si>
  <si>
    <t>2022-0430</t>
  </si>
  <si>
    <t>2022-0431</t>
  </si>
  <si>
    <t>2022-0432</t>
  </si>
  <si>
    <t>2022-0433</t>
  </si>
  <si>
    <t>2022-0434</t>
  </si>
  <si>
    <t>2022-0435</t>
  </si>
  <si>
    <t>2022-0436</t>
  </si>
  <si>
    <t>2022-0437</t>
  </si>
  <si>
    <t>2022-0438</t>
  </si>
  <si>
    <t>2022-0439</t>
  </si>
  <si>
    <t>2022-0440</t>
  </si>
  <si>
    <t>2022-0441</t>
  </si>
  <si>
    <t>2022-0442</t>
  </si>
  <si>
    <t>2022-0443</t>
  </si>
  <si>
    <t>2022-0444</t>
  </si>
  <si>
    <t>2022-0445</t>
  </si>
  <si>
    <t>2022-0446</t>
  </si>
  <si>
    <t>2022-0447</t>
  </si>
  <si>
    <t>2022-0448</t>
  </si>
  <si>
    <t>2022-0449</t>
  </si>
  <si>
    <t>2022-0450</t>
  </si>
  <si>
    <t>2022-0451</t>
  </si>
  <si>
    <t>2022-0452</t>
  </si>
  <si>
    <t>2022-0453</t>
  </si>
  <si>
    <t>2022-0454</t>
  </si>
  <si>
    <t>2022-0455</t>
  </si>
  <si>
    <t>2022-0456</t>
  </si>
  <si>
    <t>2022-0457</t>
  </si>
  <si>
    <t>2022-0458</t>
  </si>
  <si>
    <t>2022-0459</t>
  </si>
  <si>
    <t>2022-0460</t>
  </si>
  <si>
    <t>2022-0461</t>
  </si>
  <si>
    <t>2022-0462</t>
  </si>
  <si>
    <t>2022-0463</t>
  </si>
  <si>
    <t>2022-0464</t>
  </si>
  <si>
    <t>2022-0465</t>
  </si>
  <si>
    <t>2022-0466</t>
  </si>
  <si>
    <t>2022-0467</t>
  </si>
  <si>
    <t>2022-0468</t>
  </si>
  <si>
    <t>2022-0469</t>
  </si>
  <si>
    <t>2022-0470</t>
  </si>
  <si>
    <t>2022-0471</t>
  </si>
  <si>
    <t>2022-0472</t>
  </si>
  <si>
    <t>2022-0473</t>
  </si>
  <si>
    <t>2022-0474</t>
  </si>
  <si>
    <t>2022-0475</t>
  </si>
  <si>
    <t>2022-0476</t>
  </si>
  <si>
    <t>2022-0477</t>
  </si>
  <si>
    <t>2022-0478</t>
  </si>
  <si>
    <t>2022-0479</t>
  </si>
  <si>
    <t>2022-0480</t>
  </si>
  <si>
    <t>2022-0481</t>
  </si>
  <si>
    <t>2022-0482</t>
  </si>
  <si>
    <t>2022-0483</t>
  </si>
  <si>
    <t>2022-0484</t>
  </si>
  <si>
    <t>2022-0485</t>
  </si>
  <si>
    <t>2022-0486</t>
  </si>
  <si>
    <t>2022-0487</t>
  </si>
  <si>
    <t>2022-0488</t>
  </si>
  <si>
    <t>2022-0489</t>
  </si>
  <si>
    <t>2022-0490</t>
  </si>
  <si>
    <t>2022-0491</t>
  </si>
  <si>
    <t>2022-0492</t>
  </si>
  <si>
    <t>Taxodium ascendens Brongn.</t>
  </si>
  <si>
    <t>2022-0493</t>
  </si>
  <si>
    <t>2022-0494</t>
  </si>
  <si>
    <t>Taxodium ascendens Brongn. 'Red Fox'</t>
  </si>
  <si>
    <t>2022-0495</t>
  </si>
  <si>
    <t>2022-0496</t>
  </si>
  <si>
    <t>2022-0497</t>
  </si>
  <si>
    <t>2022-0498</t>
  </si>
  <si>
    <t>2022-0499</t>
  </si>
  <si>
    <t>2022-0500</t>
  </si>
  <si>
    <t>2022-0501</t>
  </si>
  <si>
    <t>2022-0502</t>
  </si>
  <si>
    <t>Taxodium distichum (L.) Rich. 'Peve Gold'</t>
  </si>
  <si>
    <t>2022-0503</t>
  </si>
  <si>
    <t>2022-0504</t>
  </si>
  <si>
    <t>2022-0505</t>
  </si>
  <si>
    <t>Thuja orientalis L. 'Blue Cone'</t>
  </si>
  <si>
    <t>2022-0506</t>
  </si>
  <si>
    <t>2022-0507</t>
  </si>
  <si>
    <t>2022-0508</t>
  </si>
  <si>
    <t>Thuja plicata Donn ex D.Don 'fastigiata'</t>
  </si>
  <si>
    <t>2022-0509</t>
  </si>
  <si>
    <t>2022-0510</t>
  </si>
  <si>
    <t>2022-0511</t>
  </si>
  <si>
    <t>Toona sinensis (Juss.) M.Roem.</t>
  </si>
  <si>
    <t>Meliaceae</t>
  </si>
  <si>
    <t>2022-0512</t>
  </si>
  <si>
    <t>2022-0513</t>
  </si>
  <si>
    <t>2022-0514</t>
  </si>
  <si>
    <t>Viburnum dentatum L. 'Christom'</t>
  </si>
  <si>
    <t>2022-0515</t>
  </si>
  <si>
    <t>2022-0516</t>
  </si>
  <si>
    <t>2022-0517</t>
  </si>
  <si>
    <t>Viburnum nudum L. 'Count Pulaski'</t>
  </si>
  <si>
    <t>2022-0518</t>
  </si>
  <si>
    <t>2022-0519</t>
  </si>
  <si>
    <t>2022-0520</t>
  </si>
  <si>
    <t>Vitex agnus-castus L. 'Shoal creek'</t>
  </si>
  <si>
    <t>2022-0521</t>
  </si>
  <si>
    <t>2022-0522</t>
  </si>
  <si>
    <t>2022-0523</t>
  </si>
  <si>
    <t>Aronia arbutifolia (L.) Pers.</t>
  </si>
  <si>
    <t>2022-0524</t>
  </si>
  <si>
    <t>Viburnum dentatum L. 'Christom' BLUE MUFFIN</t>
  </si>
  <si>
    <t>W</t>
  </si>
  <si>
    <t>Ø.Rustan</t>
  </si>
  <si>
    <t>cutting</t>
  </si>
  <si>
    <t>seed</t>
  </si>
  <si>
    <t>S.T.Jones</t>
  </si>
  <si>
    <t>L.K.Murray</t>
  </si>
  <si>
    <t>Row Labels</t>
  </si>
  <si>
    <t>Grand Total</t>
  </si>
  <si>
    <t>ItemNo</t>
  </si>
  <si>
    <t>TaxonName</t>
  </si>
  <si>
    <t>Genus</t>
  </si>
  <si>
    <t>Species</t>
  </si>
  <si>
    <t>InfraType1</t>
  </si>
  <si>
    <t>InfraName1</t>
  </si>
  <si>
    <t>InfraType2</t>
  </si>
  <si>
    <t>InfraName2</t>
  </si>
  <si>
    <t>PopNo</t>
  </si>
  <si>
    <t>PopSpecNo</t>
  </si>
  <si>
    <t>CollNo</t>
  </si>
  <si>
    <t>AccComment</t>
  </si>
  <si>
    <t>ItemType</t>
  </si>
  <si>
    <t>ItemLocation</t>
  </si>
  <si>
    <t>ItemStatus</t>
  </si>
  <si>
    <t>A</t>
  </si>
  <si>
    <t>Abies</t>
  </si>
  <si>
    <t>firma</t>
  </si>
  <si>
    <t>Planting</t>
  </si>
  <si>
    <t>?•</t>
  </si>
  <si>
    <t>Planted</t>
  </si>
  <si>
    <t>homolepis</t>
  </si>
  <si>
    <t>Acer</t>
  </si>
  <si>
    <t>buergerianum</t>
  </si>
  <si>
    <t>Acer capillipes</t>
  </si>
  <si>
    <t>capillipes</t>
  </si>
  <si>
    <t>Acer griseum</t>
  </si>
  <si>
    <t>griseum</t>
  </si>
  <si>
    <t>Acer japonicum 'Aconitifolium'</t>
  </si>
  <si>
    <t>japonicum</t>
  </si>
  <si>
    <t>This cultivar was originally known as 'Maiku jaku', which means dancing peacock. The Western name of 'Aconitifolium' is so well known now that it is preferred.</t>
  </si>
  <si>
    <t>JG•</t>
  </si>
  <si>
    <t>negundo</t>
  </si>
  <si>
    <t>oliverianum</t>
  </si>
  <si>
    <t>Acer palmatum</t>
  </si>
  <si>
    <t>palmatum</t>
  </si>
  <si>
    <t>pseudosieboldianum</t>
  </si>
  <si>
    <t>B•</t>
  </si>
  <si>
    <t>Acer rubrum 'Red Sunset'</t>
  </si>
  <si>
    <t>rubrum</t>
  </si>
  <si>
    <t>PL•</t>
  </si>
  <si>
    <t>saccharinum</t>
  </si>
  <si>
    <t>saccharum</t>
  </si>
  <si>
    <t>subsp.</t>
  </si>
  <si>
    <t>floridanum</t>
  </si>
  <si>
    <t>Acer tataricum subsp. ginnala 'Flame Amur'</t>
  </si>
  <si>
    <t>tataricum</t>
  </si>
  <si>
    <t>ginnala</t>
  </si>
  <si>
    <t>SG•</t>
  </si>
  <si>
    <t>Acer triflorum</t>
  </si>
  <si>
    <t>triflorum</t>
  </si>
  <si>
    <t>Aesculus flava</t>
  </si>
  <si>
    <t>Aesculus</t>
  </si>
  <si>
    <t>flava</t>
  </si>
  <si>
    <t>Aesculus glabra 'Sargentii'</t>
  </si>
  <si>
    <t>glabra</t>
  </si>
  <si>
    <t>Aesculus parviflora</t>
  </si>
  <si>
    <t>parviflora</t>
  </si>
  <si>
    <t>Aesculus pavia</t>
  </si>
  <si>
    <t>pavia</t>
  </si>
  <si>
    <t>Albizia julibrissin 'Summer Chocolate'</t>
  </si>
  <si>
    <t>Albizia</t>
  </si>
  <si>
    <t>julibrissin</t>
  </si>
  <si>
    <t>Amelanchier laevis</t>
  </si>
  <si>
    <t>Amelanchier</t>
  </si>
  <si>
    <t>laevis</t>
  </si>
  <si>
    <t>Aralia spinosa</t>
  </si>
  <si>
    <t>Aralia</t>
  </si>
  <si>
    <t>spinosa</t>
  </si>
  <si>
    <t>Asimina</t>
  </si>
  <si>
    <t>triloba</t>
  </si>
  <si>
    <t>Betula nigra</t>
  </si>
  <si>
    <t>Betula</t>
  </si>
  <si>
    <t>nigra</t>
  </si>
  <si>
    <t>Broussonetia papyrifera 'Golden Shadow'</t>
  </si>
  <si>
    <t>Broussonetia</t>
  </si>
  <si>
    <t>papyrifera</t>
  </si>
  <si>
    <t>Calocedrus decurrens</t>
  </si>
  <si>
    <t>Calocedrus</t>
  </si>
  <si>
    <t>decurrens</t>
  </si>
  <si>
    <t>Carpinus betulus 'fastigiata'</t>
  </si>
  <si>
    <t>Carpinus</t>
  </si>
  <si>
    <t>betulus</t>
  </si>
  <si>
    <t>Carpinus caroliniana</t>
  </si>
  <si>
    <t>caroliniana</t>
  </si>
  <si>
    <t>FSC•</t>
  </si>
  <si>
    <t>Carpinus japonica</t>
  </si>
  <si>
    <t>japonica</t>
  </si>
  <si>
    <t>Carpinus stipulata</t>
  </si>
  <si>
    <t>stipulata</t>
  </si>
  <si>
    <t>Carya glabra</t>
  </si>
  <si>
    <t>Carya</t>
  </si>
  <si>
    <t>FG•</t>
  </si>
  <si>
    <t>Carya illinoinensis</t>
  </si>
  <si>
    <t>illinoinensis</t>
  </si>
  <si>
    <t>Carya tomentosa</t>
  </si>
  <si>
    <t>tomentosa</t>
  </si>
  <si>
    <t>Castanea mollissima</t>
  </si>
  <si>
    <t>Castanea</t>
  </si>
  <si>
    <t>mollissima</t>
  </si>
  <si>
    <t>Catalpa speciosa</t>
  </si>
  <si>
    <t>Catalpa</t>
  </si>
  <si>
    <t>speciosa</t>
  </si>
  <si>
    <t>Cedrus atlantica</t>
  </si>
  <si>
    <t>Cedrus</t>
  </si>
  <si>
    <t>atlantica</t>
  </si>
  <si>
    <t>Cedrus deodara</t>
  </si>
  <si>
    <t>deodara</t>
  </si>
  <si>
    <t>Cedrus libani 'Pendula'</t>
  </si>
  <si>
    <t>libani</t>
  </si>
  <si>
    <t>Celtis laevigata</t>
  </si>
  <si>
    <t>Celtis</t>
  </si>
  <si>
    <t>laevigata</t>
  </si>
  <si>
    <t>Cercidiphyllum japonicum</t>
  </si>
  <si>
    <t>Cercidiphyllum</t>
  </si>
  <si>
    <t>UHG•</t>
  </si>
  <si>
    <t>Cercis canadensis</t>
  </si>
  <si>
    <t>Cercis</t>
  </si>
  <si>
    <t>canadensis</t>
  </si>
  <si>
    <t>Cercis yunnanensis 'Celestial Plum'</t>
  </si>
  <si>
    <t>yunnanensis</t>
  </si>
  <si>
    <t>Chamaecyparis pisifera 'Filifera Aurea'</t>
  </si>
  <si>
    <t>Chamaecyparis</t>
  </si>
  <si>
    <t>pisifera</t>
  </si>
  <si>
    <t>XB•</t>
  </si>
  <si>
    <t>Chamaecyparis thyoides</t>
  </si>
  <si>
    <t>thyoides</t>
  </si>
  <si>
    <t>Chionanthus retusus</t>
  </si>
  <si>
    <t>Chionanthus</t>
  </si>
  <si>
    <t>retusus</t>
  </si>
  <si>
    <t>SEN•</t>
  </si>
  <si>
    <t>Chionanthus virginicus</t>
  </si>
  <si>
    <t>virginicus</t>
  </si>
  <si>
    <t>Cladrastis kentukea</t>
  </si>
  <si>
    <t>Cladrastis</t>
  </si>
  <si>
    <t>kentukea</t>
  </si>
  <si>
    <t>Cornus elliptica 'Elsbry'</t>
  </si>
  <si>
    <t>Cornus</t>
  </si>
  <si>
    <t>elliptica</t>
  </si>
  <si>
    <t>Cornus florida</t>
  </si>
  <si>
    <t>florida</t>
  </si>
  <si>
    <t>Cornus kousa var. chinensis 'Milky Way'</t>
  </si>
  <si>
    <t>kousa</t>
  </si>
  <si>
    <t>var.</t>
  </si>
  <si>
    <t>chinensis</t>
  </si>
  <si>
    <t>Cornus mas</t>
  </si>
  <si>
    <t>mas</t>
  </si>
  <si>
    <t>Cornus officinalis</t>
  </si>
  <si>
    <t>officinalis</t>
  </si>
  <si>
    <t>CG•</t>
  </si>
  <si>
    <t>Cornus racemosa</t>
  </si>
  <si>
    <t>racemosa</t>
  </si>
  <si>
    <t>Cotinus coggygria Golden Spirit™</t>
  </si>
  <si>
    <t>Cotinus</t>
  </si>
  <si>
    <t>coggygria</t>
  </si>
  <si>
    <t>Cotinus obovatus</t>
  </si>
  <si>
    <t>obovatus</t>
  </si>
  <si>
    <t>Crataegus viridis 'Winter King'</t>
  </si>
  <si>
    <t>Crataegus</t>
  </si>
  <si>
    <t>viridis</t>
  </si>
  <si>
    <t>Cryptomeria japonica 'Yoshino'</t>
  </si>
  <si>
    <t>Cryptomeria</t>
  </si>
  <si>
    <t>Cunninghamia lanceolata</t>
  </si>
  <si>
    <t>Cunninghamia</t>
  </si>
  <si>
    <t>lanceolata</t>
  </si>
  <si>
    <t>Cupressus</t>
  </si>
  <si>
    <t>arizonica</t>
  </si>
  <si>
    <t>Cyrilla racemiflora</t>
  </si>
  <si>
    <t>Cyrilla</t>
  </si>
  <si>
    <t>racemiflora</t>
  </si>
  <si>
    <t>Davidia involucrata</t>
  </si>
  <si>
    <t>Davidia</t>
  </si>
  <si>
    <t>involucrata</t>
  </si>
  <si>
    <t>DH•</t>
  </si>
  <si>
    <t>Diospyros kaki 'Fuyu'</t>
  </si>
  <si>
    <t>Diospyros</t>
  </si>
  <si>
    <t>kaki</t>
  </si>
  <si>
    <t>Diospyros virginiana</t>
  </si>
  <si>
    <t>virginiana</t>
  </si>
  <si>
    <t>Eucommia ulmoides</t>
  </si>
  <si>
    <t>Eucommia</t>
  </si>
  <si>
    <t>ulmoides</t>
  </si>
  <si>
    <t>OA•</t>
  </si>
  <si>
    <t>Fagus grandifolia</t>
  </si>
  <si>
    <t>Fagus</t>
  </si>
  <si>
    <t>grandifolia</t>
  </si>
  <si>
    <t>Fagus sylvatica 'Atropunicea'</t>
  </si>
  <si>
    <t>sylvatica</t>
  </si>
  <si>
    <t>Ficus carica 'Celeste'</t>
  </si>
  <si>
    <t>Ficus</t>
  </si>
  <si>
    <t>carica</t>
  </si>
  <si>
    <t>Firmiana simplex</t>
  </si>
  <si>
    <t>Firmiana</t>
  </si>
  <si>
    <t>simplex</t>
  </si>
  <si>
    <t>Frangula caroliniana</t>
  </si>
  <si>
    <t>Frangula</t>
  </si>
  <si>
    <t>Fraxinus americana</t>
  </si>
  <si>
    <t>Fraxinus</t>
  </si>
  <si>
    <t>americana</t>
  </si>
  <si>
    <t>Fraxinus pennsylvanica</t>
  </si>
  <si>
    <t>pennsylvanica</t>
  </si>
  <si>
    <t>Ginkgo biloba</t>
  </si>
  <si>
    <t>Ginkgo</t>
  </si>
  <si>
    <t>biloba</t>
  </si>
  <si>
    <t>Gleditsia triacanthos var. inermis</t>
  </si>
  <si>
    <t>Gleditsia</t>
  </si>
  <si>
    <t>triacanthos</t>
  </si>
  <si>
    <t>inermis</t>
  </si>
  <si>
    <t>DG•</t>
  </si>
  <si>
    <t>Gymnocladus dioicus</t>
  </si>
  <si>
    <t>Gymnocladus</t>
  </si>
  <si>
    <t>dioicus</t>
  </si>
  <si>
    <t>Halesia diptera</t>
  </si>
  <si>
    <t>Halesia</t>
  </si>
  <si>
    <t>diptera</t>
  </si>
  <si>
    <t>Hamamelis mollis 'Pallida'</t>
  </si>
  <si>
    <t>Hamamelis</t>
  </si>
  <si>
    <t>mollis</t>
  </si>
  <si>
    <t>Hamamelis × intermedia 'Arnold Promise'</t>
  </si>
  <si>
    <t>× intermedia</t>
  </si>
  <si>
    <t>Heptacodium miconioides</t>
  </si>
  <si>
    <t>Heptacodium</t>
  </si>
  <si>
    <t>miconioides</t>
  </si>
  <si>
    <t>Ilex cornuta 'Burfordii'</t>
  </si>
  <si>
    <t>Ilex</t>
  </si>
  <si>
    <t>cornuta</t>
  </si>
  <si>
    <t>Ilex decidua</t>
  </si>
  <si>
    <t>decidua</t>
  </si>
  <si>
    <t>Ilex latifolia</t>
  </si>
  <si>
    <t>latifolia</t>
  </si>
  <si>
    <t>Ilex opaca</t>
  </si>
  <si>
    <t>opaca</t>
  </si>
  <si>
    <t>Ilex purpurea</t>
  </si>
  <si>
    <t>purpurea</t>
  </si>
  <si>
    <t>vomitoria</t>
  </si>
  <si>
    <t>xkoehneana</t>
  </si>
  <si>
    <t>Illicium floridanum</t>
  </si>
  <si>
    <t>Illicium</t>
  </si>
  <si>
    <t>Juglans cinerea</t>
  </si>
  <si>
    <t>Juglans</t>
  </si>
  <si>
    <t>cinerea</t>
  </si>
  <si>
    <t>HPG•</t>
  </si>
  <si>
    <t>Juglans nigra</t>
  </si>
  <si>
    <t>Juniperus virginiana</t>
  </si>
  <si>
    <t>Juniperus</t>
  </si>
  <si>
    <t>Koelreuteria paniculata</t>
  </si>
  <si>
    <t>Koelreuteria</t>
  </si>
  <si>
    <t>paniculata</t>
  </si>
  <si>
    <t>Lagerstroemia indica 'Natchez'</t>
  </si>
  <si>
    <t>Lagerstroemia</t>
  </si>
  <si>
    <t>indica</t>
  </si>
  <si>
    <t>Liquidambar styraciflua</t>
  </si>
  <si>
    <t>Liquidambar</t>
  </si>
  <si>
    <t>styraciflua</t>
  </si>
  <si>
    <t>Liriodendron tulipifera</t>
  </si>
  <si>
    <t>Liriodendron</t>
  </si>
  <si>
    <t>tulipifera</t>
  </si>
  <si>
    <t>Maackia amurensis</t>
  </si>
  <si>
    <t>Maackia</t>
  </si>
  <si>
    <t>amurensis</t>
  </si>
  <si>
    <t>Maclura pomifera</t>
  </si>
  <si>
    <t>Maclura</t>
  </si>
  <si>
    <t>pomifera</t>
  </si>
  <si>
    <t>Magnolia acuminata</t>
  </si>
  <si>
    <t>Magnolia</t>
  </si>
  <si>
    <t>acuminata</t>
  </si>
  <si>
    <t>Magnolia grandiflora</t>
  </si>
  <si>
    <t>grandiflora</t>
  </si>
  <si>
    <t>Magnolia macrophylla var. ashei</t>
  </si>
  <si>
    <t>macrophylla</t>
  </si>
  <si>
    <t>ashei</t>
  </si>
  <si>
    <t>Magnolia stellata 'Waterlily'</t>
  </si>
  <si>
    <t>stellata</t>
  </si>
  <si>
    <t>Magnolia tripetala</t>
  </si>
  <si>
    <t>tripetala</t>
  </si>
  <si>
    <t>Magnolia virginiana</t>
  </si>
  <si>
    <t>Magnolia × soulangeana</t>
  </si>
  <si>
    <t>× soulangeana</t>
  </si>
  <si>
    <t>Metasequoia glyptostroboides</t>
  </si>
  <si>
    <t>Metasequoia</t>
  </si>
  <si>
    <t>glyptostroboides</t>
  </si>
  <si>
    <t>Morus alba</t>
  </si>
  <si>
    <t>Morus</t>
  </si>
  <si>
    <t>alba</t>
  </si>
  <si>
    <t>Morus rubra</t>
  </si>
  <si>
    <t>rubra</t>
  </si>
  <si>
    <t>Myrica cerifera</t>
  </si>
  <si>
    <t>Myrica</t>
  </si>
  <si>
    <t>cerifera</t>
  </si>
  <si>
    <t>Nyssa aquatica</t>
  </si>
  <si>
    <t>Nyssa</t>
  </si>
  <si>
    <t>aquatica</t>
  </si>
  <si>
    <t>Nyssa sylvatica</t>
  </si>
  <si>
    <t>TW•</t>
  </si>
  <si>
    <t>Ostrya virginiana</t>
  </si>
  <si>
    <t>Ostrya</t>
  </si>
  <si>
    <t>Oxydendrum arboreum</t>
  </si>
  <si>
    <t>Oxydendrum</t>
  </si>
  <si>
    <t>arboreum</t>
  </si>
  <si>
    <t>GL•</t>
  </si>
  <si>
    <t>Paliurus spina-christi</t>
  </si>
  <si>
    <t>Paliurus</t>
  </si>
  <si>
    <t>spina-christi</t>
  </si>
  <si>
    <t>Parrotia persica</t>
  </si>
  <si>
    <t>Parrotia</t>
  </si>
  <si>
    <t>persica</t>
  </si>
  <si>
    <t>Pinus densiflora 'Oculus-draconis'</t>
  </si>
  <si>
    <t>Pinus</t>
  </si>
  <si>
    <t>densiflora</t>
  </si>
  <si>
    <t>Pinus elliottii</t>
  </si>
  <si>
    <t>elliottii</t>
  </si>
  <si>
    <t>Pinus parviflora</t>
  </si>
  <si>
    <t>Pinus strobus</t>
  </si>
  <si>
    <t>strobus</t>
  </si>
  <si>
    <t>Pinus taeda</t>
  </si>
  <si>
    <t>taeda</t>
  </si>
  <si>
    <t>Pinus thunbergii</t>
  </si>
  <si>
    <t>thunbergii</t>
  </si>
  <si>
    <t>Pinus virginiana</t>
  </si>
  <si>
    <t>Pistacia chinensis</t>
  </si>
  <si>
    <t>Pistacia</t>
  </si>
  <si>
    <t>Platanus occidentalis</t>
  </si>
  <si>
    <t>Platanus</t>
  </si>
  <si>
    <t>occidentalis</t>
  </si>
  <si>
    <t>Poncirus trifoliata</t>
  </si>
  <si>
    <t>Poncirus</t>
  </si>
  <si>
    <t>trifoliata</t>
  </si>
  <si>
    <t>Populus deltoides</t>
  </si>
  <si>
    <t>Populus</t>
  </si>
  <si>
    <t>deltoides</t>
  </si>
  <si>
    <t>Prunus caroliniana</t>
  </si>
  <si>
    <t>Prunus</t>
  </si>
  <si>
    <t>Prunus incisa 'Okame'</t>
  </si>
  <si>
    <t>incisa</t>
  </si>
  <si>
    <t>Prunus mexicana</t>
  </si>
  <si>
    <t>mexicana</t>
  </si>
  <si>
    <t>Prunus serotina</t>
  </si>
  <si>
    <t>serotina</t>
  </si>
  <si>
    <t>Prunus subhirtella 'Autumnalis'</t>
  </si>
  <si>
    <t>subhirtella</t>
  </si>
  <si>
    <t>Prunus × yedoensis</t>
  </si>
  <si>
    <t>× yedoensis</t>
  </si>
  <si>
    <t>Pseudolarix amabilis</t>
  </si>
  <si>
    <t>Pseudolarix</t>
  </si>
  <si>
    <t>amabilis</t>
  </si>
  <si>
    <t>Pseudotsuga menziesii</t>
  </si>
  <si>
    <t>Pseudotsuga</t>
  </si>
  <si>
    <t>menziesii</t>
  </si>
  <si>
    <t>Halesia corymbosa</t>
  </si>
  <si>
    <t>corymbosa</t>
  </si>
  <si>
    <t>Pyrus calleryana 'Aristocrat'</t>
  </si>
  <si>
    <t>Pyrus</t>
  </si>
  <si>
    <t>calleryana</t>
  </si>
  <si>
    <t>Quercus acutissima</t>
  </si>
  <si>
    <t>Quercus</t>
  </si>
  <si>
    <t>acutissima</t>
  </si>
  <si>
    <t>Quercus alba</t>
  </si>
  <si>
    <t>Quercus bicolor</t>
  </si>
  <si>
    <t>bicolor</t>
  </si>
  <si>
    <t>Quercus falcata</t>
  </si>
  <si>
    <t>falcata</t>
  </si>
  <si>
    <t>Quercus imbricaria</t>
  </si>
  <si>
    <t>imbricaria</t>
  </si>
  <si>
    <t>Quercus lyrata</t>
  </si>
  <si>
    <t>lyrata</t>
  </si>
  <si>
    <t>Quercus macrocarpa</t>
  </si>
  <si>
    <t>macrocarpa</t>
  </si>
  <si>
    <t>Quercus michauxii</t>
  </si>
  <si>
    <t>michauxii</t>
  </si>
  <si>
    <t>Quercus montana</t>
  </si>
  <si>
    <t>montana</t>
  </si>
  <si>
    <t>Quercus nigra</t>
  </si>
  <si>
    <t>Quercus pagoda</t>
  </si>
  <si>
    <t>pagoda</t>
  </si>
  <si>
    <t>Quercus phellos</t>
  </si>
  <si>
    <t>phellos</t>
  </si>
  <si>
    <t>Quercus shumardii</t>
  </si>
  <si>
    <t>shumardii</t>
  </si>
  <si>
    <t>Quercus stellata</t>
  </si>
  <si>
    <t>Quercus texana</t>
  </si>
  <si>
    <t>texana</t>
  </si>
  <si>
    <t>Quercus velutina</t>
  </si>
  <si>
    <t>velutina</t>
  </si>
  <si>
    <t>Quercus virginiana</t>
  </si>
  <si>
    <t>Robinia pseudoacacia</t>
  </si>
  <si>
    <t>Robinia</t>
  </si>
  <si>
    <t>pseudoacacia</t>
  </si>
  <si>
    <t>Salix babylonica</t>
  </si>
  <si>
    <t>Salix</t>
  </si>
  <si>
    <t>babylonica</t>
  </si>
  <si>
    <t>Salix matsudana 'Golden Curls'</t>
  </si>
  <si>
    <t>matsudana</t>
  </si>
  <si>
    <t>Salix nigra</t>
  </si>
  <si>
    <t>Sassafras albidum</t>
  </si>
  <si>
    <t>Sassafras</t>
  </si>
  <si>
    <t>albidum</t>
  </si>
  <si>
    <t>Sciadopitys verticillata</t>
  </si>
  <si>
    <t>Sciadopitys</t>
  </si>
  <si>
    <t>verticillata</t>
  </si>
  <si>
    <t>Sequoia sempervirens 'Soquel'</t>
  </si>
  <si>
    <t>Sequoia</t>
  </si>
  <si>
    <t>sempervirens</t>
  </si>
  <si>
    <t>PPT•</t>
  </si>
  <si>
    <t>Sinojackia rehderiana</t>
  </si>
  <si>
    <t>Sinojackia</t>
  </si>
  <si>
    <t>rehderiana</t>
  </si>
  <si>
    <t>Staphylea trifolia</t>
  </si>
  <si>
    <t>Staphylea</t>
  </si>
  <si>
    <t>trifolia</t>
  </si>
  <si>
    <t>Styrax japonicus</t>
  </si>
  <si>
    <t>Styrax</t>
  </si>
  <si>
    <t>japonicus</t>
  </si>
  <si>
    <t>Styrax obassia</t>
  </si>
  <si>
    <t>obassia</t>
  </si>
  <si>
    <t>Syringa reticulata 'Ivory Silk'</t>
  </si>
  <si>
    <t>Syringa</t>
  </si>
  <si>
    <t>reticulata</t>
  </si>
  <si>
    <t>Taiwania cryptomerioides</t>
  </si>
  <si>
    <t>Taiwania</t>
  </si>
  <si>
    <t>cryptomerioides</t>
  </si>
  <si>
    <t>Taxodium distichum</t>
  </si>
  <si>
    <t>Taxodium</t>
  </si>
  <si>
    <t>distichum</t>
  </si>
  <si>
    <t>Taxodium mucronatum</t>
  </si>
  <si>
    <t>mucronatum</t>
  </si>
  <si>
    <t>Thuja occidentalis 'Emerald'</t>
  </si>
  <si>
    <t>Thuja</t>
  </si>
  <si>
    <t>Thuja plicata</t>
  </si>
  <si>
    <t>plicata</t>
  </si>
  <si>
    <t>Tilia americana 'American Sentry'</t>
  </si>
  <si>
    <t>Tilia</t>
  </si>
  <si>
    <t>Tilia cordata 'Greenspire'</t>
  </si>
  <si>
    <t>cordata</t>
  </si>
  <si>
    <t>Trachycarpus fortunei</t>
  </si>
  <si>
    <t>Trachycarpus</t>
  </si>
  <si>
    <t>fortunei</t>
  </si>
  <si>
    <t>Tsuga canadensis</t>
  </si>
  <si>
    <t>Tsuga</t>
  </si>
  <si>
    <t>HG•</t>
  </si>
  <si>
    <t>Ulmus alata</t>
  </si>
  <si>
    <t>Ulmus</t>
  </si>
  <si>
    <t>alata</t>
  </si>
  <si>
    <t>Ulmus americana</t>
  </si>
  <si>
    <t>Ulmus parvifolia Athena®</t>
  </si>
  <si>
    <t>parvifolia</t>
  </si>
  <si>
    <t>Ulmus pumila</t>
  </si>
  <si>
    <t>pumila</t>
  </si>
  <si>
    <t>Ulmus rubra</t>
  </si>
  <si>
    <t>Ungnadia speciosa</t>
  </si>
  <si>
    <t>Ungnadia</t>
  </si>
  <si>
    <t>Viburnum rufidulum</t>
  </si>
  <si>
    <t>Viburnum</t>
  </si>
  <si>
    <t>rufidulum</t>
  </si>
  <si>
    <t>Vitex agnus-castus</t>
  </si>
  <si>
    <t>Vitex</t>
  </si>
  <si>
    <t>agnus-castus</t>
  </si>
  <si>
    <t>Xanthocyparis nootkatensis 'Green Arrow'</t>
  </si>
  <si>
    <t>Xanthocyparis</t>
  </si>
  <si>
    <t>nootkatensis</t>
  </si>
  <si>
    <t>Zelkova serrata 'Village Green'</t>
  </si>
  <si>
    <t>Zelkova</t>
  </si>
  <si>
    <t>serrata</t>
  </si>
  <si>
    <t>Ziziphus jujuba</t>
  </si>
  <si>
    <t>Ziziphus</t>
  </si>
  <si>
    <t>jujuba</t>
  </si>
  <si>
    <t>Chamaecyparis obtusa</t>
  </si>
  <si>
    <t>obtusa</t>
  </si>
  <si>
    <t>B</t>
  </si>
  <si>
    <t>C</t>
  </si>
  <si>
    <t>D</t>
  </si>
  <si>
    <t>Acer palmatum 'Osakazuki'</t>
  </si>
  <si>
    <t>Acer saccharum 'Legacy'</t>
  </si>
  <si>
    <t>Acer × freemanii 'Jeffersred' AUTUMN BLAZE</t>
  </si>
  <si>
    <t>× freemanii</t>
  </si>
  <si>
    <t>Chamaecyparis obtusa 'Filicoides'</t>
  </si>
  <si>
    <t>Cornus florida 'Cherokee Princess'</t>
  </si>
  <si>
    <t>Cornus florida 'Cherokee Chief'</t>
  </si>
  <si>
    <t>DT•</t>
  </si>
  <si>
    <t>Cornus kousa 'Venus'</t>
  </si>
  <si>
    <t>Cornus mas 'Golden Glory'</t>
  </si>
  <si>
    <t>Cornus florida 'Cherokee Brave'</t>
  </si>
  <si>
    <t>Ilex × attenuata 'Savannah'</t>
  </si>
  <si>
    <t>× attenuata</t>
  </si>
  <si>
    <t>Juniperus chinensis</t>
  </si>
  <si>
    <t>RG•</t>
  </si>
  <si>
    <t>E</t>
  </si>
  <si>
    <t>F</t>
  </si>
  <si>
    <t>G</t>
  </si>
  <si>
    <t>H</t>
  </si>
  <si>
    <t>Magnolia stellata 'Pink Starburst'</t>
  </si>
  <si>
    <t>Pinus densiflora 'Umbraculifera'</t>
  </si>
  <si>
    <t>Pinus strobus 'Pendula'</t>
  </si>
  <si>
    <t>Prunus subhirtella 'Snofozam'</t>
  </si>
  <si>
    <t>Thuja plicata 'Green Giant Arborvitae'</t>
  </si>
  <si>
    <t>Ulmus parvifolia 'Seiju'</t>
  </si>
  <si>
    <t>AA</t>
  </si>
  <si>
    <t>AB</t>
  </si>
  <si>
    <t>AC</t>
  </si>
  <si>
    <t>AD</t>
  </si>
  <si>
    <t>AE</t>
  </si>
  <si>
    <t>AF</t>
  </si>
  <si>
    <t>AG</t>
  </si>
  <si>
    <t>AN</t>
  </si>
  <si>
    <t>AH</t>
  </si>
  <si>
    <t>AI</t>
  </si>
  <si>
    <t>AJ</t>
  </si>
  <si>
    <t>AK</t>
  </si>
  <si>
    <t>AL</t>
  </si>
  <si>
    <t>AM</t>
  </si>
  <si>
    <t>I</t>
  </si>
  <si>
    <t>J</t>
  </si>
  <si>
    <t>K</t>
  </si>
  <si>
    <t>L</t>
  </si>
  <si>
    <t>M</t>
  </si>
  <si>
    <t>N</t>
  </si>
  <si>
    <t>O</t>
  </si>
  <si>
    <t>P</t>
  </si>
  <si>
    <t>Q</t>
  </si>
  <si>
    <t>R</t>
  </si>
  <si>
    <t>S</t>
  </si>
  <si>
    <t>T</t>
  </si>
  <si>
    <t>V</t>
  </si>
  <si>
    <t>X</t>
  </si>
  <si>
    <t>Y</t>
  </si>
  <si>
    <t>Z</t>
  </si>
  <si>
    <t>Cryptomeria japonica 'Globosa Nana'</t>
  </si>
  <si>
    <t>Clematis integrifolia 'Rooguchi'</t>
  </si>
  <si>
    <t>Clematis</t>
  </si>
  <si>
    <t>integrifolia</t>
  </si>
  <si>
    <t>Ilex vomitoria</t>
  </si>
  <si>
    <t>Ilex × attenuata 'Fosteri'</t>
  </si>
  <si>
    <t>Rosa</t>
  </si>
  <si>
    <t>Viburnum dentatum 'Chicago Lustre'</t>
  </si>
  <si>
    <t>dentatum</t>
  </si>
  <si>
    <t>Wisteria frutescens 'Amethyst Falls'</t>
  </si>
  <si>
    <t>Wisteria</t>
  </si>
  <si>
    <t>frutescens</t>
  </si>
  <si>
    <t>Acer rubrum</t>
  </si>
  <si>
    <t>Aspidistra elatior</t>
  </si>
  <si>
    <t>Aspidistra</t>
  </si>
  <si>
    <t>elatior</t>
  </si>
  <si>
    <t>Belamcandra</t>
  </si>
  <si>
    <t>Buxus microphylla 'Morris Midget'</t>
  </si>
  <si>
    <t>Buxus</t>
  </si>
  <si>
    <t>microphylla</t>
  </si>
  <si>
    <t>Buxus sinica 'Justin Brouwers'</t>
  </si>
  <si>
    <t>sinica</t>
  </si>
  <si>
    <t>Buxus sempervirens 'Dee Runk'</t>
  </si>
  <si>
    <t>Distylium</t>
  </si>
  <si>
    <t>spp</t>
  </si>
  <si>
    <t>Distylium Linebacker™ (‘PIIDIST-IV’ PPAF, First Editions®)</t>
  </si>
  <si>
    <t>Dryopteris erythrosora</t>
  </si>
  <si>
    <t>Dryopteris</t>
  </si>
  <si>
    <t>erythrosora</t>
  </si>
  <si>
    <t>Hedera helix</t>
  </si>
  <si>
    <t>Hedera</t>
  </si>
  <si>
    <t>helix</t>
  </si>
  <si>
    <t>Helleborus orientalis</t>
  </si>
  <si>
    <t>Helleborus</t>
  </si>
  <si>
    <t>orientalis</t>
  </si>
  <si>
    <t>Hydrangea paniculata 'Chantilly Lace'</t>
  </si>
  <si>
    <t>Hydrangea</t>
  </si>
  <si>
    <t>Hydrangea paniculata</t>
  </si>
  <si>
    <t>Ilex vomitoria 'Stoke's Dwarf'</t>
  </si>
  <si>
    <t>Osmanthus heterophyllus 'Goshiki'</t>
  </si>
  <si>
    <t>Osmanthus</t>
  </si>
  <si>
    <t>heterophyllus</t>
  </si>
  <si>
    <t>Spirea</t>
  </si>
  <si>
    <t>× vanhouttei</t>
  </si>
  <si>
    <t>Viburnum opulus Sterile</t>
  </si>
  <si>
    <t>opulus</t>
  </si>
  <si>
    <t>Akebia quinata</t>
  </si>
  <si>
    <t>Akebia</t>
  </si>
  <si>
    <t>quinata</t>
  </si>
  <si>
    <t>coggygria × obovatus</t>
  </si>
  <si>
    <t>Ilex cornuta 'Burfordii Nana'</t>
  </si>
  <si>
    <t>dissectum</t>
  </si>
  <si>
    <t>Acer palmatum 'Beni otake'</t>
  </si>
  <si>
    <t>Aucuba japonica</t>
  </si>
  <si>
    <t>Aucuba</t>
  </si>
  <si>
    <t>Buxus microphylla</t>
  </si>
  <si>
    <t>Callicarpa americana</t>
  </si>
  <si>
    <t>Callicarpa</t>
  </si>
  <si>
    <t>Calycanthus raulstonii 'Hartlage Wine'</t>
  </si>
  <si>
    <t>Calycanthus</t>
  </si>
  <si>
    <t>raulstonii</t>
  </si>
  <si>
    <t>Camellia japonica</t>
  </si>
  <si>
    <t>Camellia</t>
  </si>
  <si>
    <t>Camellia japonica 'April Remembered'</t>
  </si>
  <si>
    <t>Camellia japonica 'Winter's Snowman'</t>
  </si>
  <si>
    <t>Chaenomeles speciosa</t>
  </si>
  <si>
    <t>Chaenomeles</t>
  </si>
  <si>
    <t>Cornus kousa</t>
  </si>
  <si>
    <t>Cryptomeria japonica</t>
  </si>
  <si>
    <t>Edgeworthia chrysantha</t>
  </si>
  <si>
    <t>Edgeworthia</t>
  </si>
  <si>
    <t>chrysantha</t>
  </si>
  <si>
    <t>Euonymus alatus 'Chicago Fire'</t>
  </si>
  <si>
    <t>Euonymus</t>
  </si>
  <si>
    <t>alatus</t>
  </si>
  <si>
    <t>Ilex decidua 'Memphis Belle'</t>
  </si>
  <si>
    <t>Paeonia lactiflora 'Horizon'</t>
  </si>
  <si>
    <t>Paeonia</t>
  </si>
  <si>
    <t>lactiflora</t>
  </si>
  <si>
    <t>Prunus subhirtella</t>
  </si>
  <si>
    <t>Quercus palustris</t>
  </si>
  <si>
    <t>palustris</t>
  </si>
  <si>
    <t>Sasa veitchii</t>
  </si>
  <si>
    <t>Sasa</t>
  </si>
  <si>
    <t>veitchii</t>
  </si>
  <si>
    <t>Spiraea japonica 'Anthony Waterer'</t>
  </si>
  <si>
    <t>Spiraea</t>
  </si>
  <si>
    <t>Viburnum plicatum</t>
  </si>
  <si>
    <t>plicatum</t>
  </si>
  <si>
    <t>Viburnum awabuki 'Chindo'</t>
  </si>
  <si>
    <t>awabuki</t>
  </si>
  <si>
    <t>Agarista populifolia</t>
  </si>
  <si>
    <t>Agarista</t>
  </si>
  <si>
    <t>populifolia</t>
  </si>
  <si>
    <t>Arundo donax</t>
  </si>
  <si>
    <t>Arundo</t>
  </si>
  <si>
    <t>donax</t>
  </si>
  <si>
    <t>Berberis julianae</t>
  </si>
  <si>
    <t>Berberis</t>
  </si>
  <si>
    <t>julianae</t>
  </si>
  <si>
    <t>Betula nigra 'Little King' FOX VALLEY</t>
  </si>
  <si>
    <t>Cercis canadensis 'Silver Cloud'</t>
  </si>
  <si>
    <t>Chamaecyparis obtusa 'Nana Gracilis'</t>
  </si>
  <si>
    <t>Cleyera japonica</t>
  </si>
  <si>
    <t>Cleyera</t>
  </si>
  <si>
    <t>Cupressus arizonica</t>
  </si>
  <si>
    <t>Eriobotrya japonica</t>
  </si>
  <si>
    <t>Eriobotrya</t>
  </si>
  <si>
    <t>Ficus carica 'T.D. Knight Giant White'</t>
  </si>
  <si>
    <t>Halesia carolina</t>
  </si>
  <si>
    <t>carolina</t>
  </si>
  <si>
    <t>Hydrangea quercifolia</t>
  </si>
  <si>
    <t>quercifolia</t>
  </si>
  <si>
    <t>Ilex glabra</t>
  </si>
  <si>
    <t>Ilex verticillata 'Nana' RED SPRITE</t>
  </si>
  <si>
    <t>Ilex verticillata 'Jim Dandy'</t>
  </si>
  <si>
    <t>Ilex × attenuata 'Foster No. 2'</t>
  </si>
  <si>
    <t>Itea virginica 'Henry's Garnet'</t>
  </si>
  <si>
    <t>Itea</t>
  </si>
  <si>
    <t>virginica</t>
  </si>
  <si>
    <t>Juniperus virginiana 'Grey Owl'</t>
  </si>
  <si>
    <t>Liquidambar styraciflua 'Rotundiloba'</t>
  </si>
  <si>
    <t>Magnolia grandiflora 'Claudia Wannamaker'</t>
  </si>
  <si>
    <t>Magnolia grandiflora 'Little Gem'</t>
  </si>
  <si>
    <t>Magnolia stellata</t>
  </si>
  <si>
    <t>Malus domestica 'Liberty'</t>
  </si>
  <si>
    <t>Malus</t>
  </si>
  <si>
    <t>domestica</t>
  </si>
  <si>
    <t>Malus domestica 'Black Twig'</t>
  </si>
  <si>
    <t>Malus domestica 'Gala'</t>
  </si>
  <si>
    <t>Malus domestica 'Pristine'</t>
  </si>
  <si>
    <t>Musa basjoo</t>
  </si>
  <si>
    <t>Musa</t>
  </si>
  <si>
    <t>basjoo</t>
  </si>
  <si>
    <t>Pyrus communis 'Moonglow'</t>
  </si>
  <si>
    <t>communis</t>
  </si>
  <si>
    <t>Pyrus communis</t>
  </si>
  <si>
    <t>Rhus copallinum</t>
  </si>
  <si>
    <t>Rhus</t>
  </si>
  <si>
    <t>copallinum</t>
  </si>
  <si>
    <t>Rhus aromatica</t>
  </si>
  <si>
    <t>aromatica</t>
  </si>
  <si>
    <t>Rosa banksiae 'Lady Banks'</t>
  </si>
  <si>
    <t>banksiae</t>
  </si>
  <si>
    <t>Rubus</t>
  </si>
  <si>
    <t>Rudbeckia maxima</t>
  </si>
  <si>
    <t>Rudbeckia</t>
  </si>
  <si>
    <t>maxima</t>
  </si>
  <si>
    <t>Taxodium distichum 'Peve Minaret'</t>
  </si>
  <si>
    <t>Vaccinium virgatum 'Tiftblue'</t>
  </si>
  <si>
    <t>Vaccinium</t>
  </si>
  <si>
    <t>virgatum</t>
  </si>
  <si>
    <t>Viburnum nudum</t>
  </si>
  <si>
    <t>nudum</t>
  </si>
  <si>
    <t>Vitis rotundifolia</t>
  </si>
  <si>
    <t>Vitis</t>
  </si>
  <si>
    <t>rotundifolia</t>
  </si>
  <si>
    <t>Hylotelephium spectabile 'Autumn Fire'</t>
  </si>
  <si>
    <t>Hylotelephium</t>
  </si>
  <si>
    <t>spectabile</t>
  </si>
  <si>
    <t>Salvia pratensis</t>
  </si>
  <si>
    <t>Salvia</t>
  </si>
  <si>
    <t>pratensis</t>
  </si>
  <si>
    <t>Gaillardia grandiflora</t>
  </si>
  <si>
    <t>Gaillardia</t>
  </si>
  <si>
    <t>Verbascum thapsus</t>
  </si>
  <si>
    <t>Verbascum</t>
  </si>
  <si>
    <t>thapsus</t>
  </si>
  <si>
    <t>Dicliptera</t>
  </si>
  <si>
    <t>suberecta</t>
  </si>
  <si>
    <t>Asclepias</t>
  </si>
  <si>
    <t>tuberosa</t>
  </si>
  <si>
    <t>Salvia greggii</t>
  </si>
  <si>
    <t>greggii</t>
  </si>
  <si>
    <t>Sedum bithynicum</t>
  </si>
  <si>
    <t>Sedum</t>
  </si>
  <si>
    <t>bithynicum</t>
  </si>
  <si>
    <t>Graptopetalum paraguayense</t>
  </si>
  <si>
    <t>Graptopetalum</t>
  </si>
  <si>
    <t>paraguayense</t>
  </si>
  <si>
    <t>Pachyveria</t>
  </si>
  <si>
    <t>Sedum rupestre</t>
  </si>
  <si>
    <t>rupestre</t>
  </si>
  <si>
    <t>Anemone</t>
  </si>
  <si>
    <t>blanda</t>
  </si>
  <si>
    <t>Tulipa clusiana 'Lady Jane'</t>
  </si>
  <si>
    <t>Tulipa</t>
  </si>
  <si>
    <t>clusiana</t>
  </si>
  <si>
    <t>Agave ovatifolia</t>
  </si>
  <si>
    <t>Agave</t>
  </si>
  <si>
    <t>ovatifolia</t>
  </si>
  <si>
    <t>Opuntia</t>
  </si>
  <si>
    <t>spp.</t>
  </si>
  <si>
    <t>Festuca</t>
  </si>
  <si>
    <t>glauca</t>
  </si>
  <si>
    <t>Euphorbia</t>
  </si>
  <si>
    <t>× martinii</t>
  </si>
  <si>
    <t>Cylindropuntia</t>
  </si>
  <si>
    <t>Callirhoe involucrata</t>
  </si>
  <si>
    <t>Callirhoe</t>
  </si>
  <si>
    <t>Verbena bonariensis</t>
  </si>
  <si>
    <t>Verbena</t>
  </si>
  <si>
    <t>bonariensis</t>
  </si>
  <si>
    <t>BKG•</t>
  </si>
  <si>
    <t>Echinacea</t>
  </si>
  <si>
    <t>Clethra alnifolia</t>
  </si>
  <si>
    <t>Clethra</t>
  </si>
  <si>
    <t>alnifolia</t>
  </si>
  <si>
    <t>Lantana camara 'Miss Huff'</t>
  </si>
  <si>
    <t>Lantana</t>
  </si>
  <si>
    <t>camara</t>
  </si>
  <si>
    <t>Glandularia canadensis</t>
  </si>
  <si>
    <t>Glandularia</t>
  </si>
  <si>
    <t>Lindera erythrocarpa</t>
  </si>
  <si>
    <t>Lindera</t>
  </si>
  <si>
    <t>erythrocarpa</t>
  </si>
  <si>
    <t>Cephalotaxus harringtonia</t>
  </si>
  <si>
    <t>Cephalotaxus</t>
  </si>
  <si>
    <t>harringtonia</t>
  </si>
  <si>
    <t>Camellia sinensis</t>
  </si>
  <si>
    <t>sinensis</t>
  </si>
  <si>
    <t>Lagerstroemia indica</t>
  </si>
  <si>
    <t>Panicum virgatum 'North Wind'</t>
  </si>
  <si>
    <t>Panicum</t>
  </si>
  <si>
    <t>Rhus typhina</t>
  </si>
  <si>
    <t>typhina</t>
  </si>
  <si>
    <t>Yucca filamentosa</t>
  </si>
  <si>
    <t>Yucca</t>
  </si>
  <si>
    <t>filamentosa</t>
  </si>
  <si>
    <t>Hesperaloe parviflora</t>
  </si>
  <si>
    <t>Hesperaloe</t>
  </si>
  <si>
    <t>Farfugium japonicum</t>
  </si>
  <si>
    <t>Farfugium</t>
  </si>
  <si>
    <t>Asarum</t>
  </si>
  <si>
    <t>splendens</t>
  </si>
  <si>
    <t>Tricyrtis hirta</t>
  </si>
  <si>
    <t>Tricyrtis</t>
  </si>
  <si>
    <t>hirta</t>
  </si>
  <si>
    <t>Jasminum floridum</t>
  </si>
  <si>
    <t>Jasminum</t>
  </si>
  <si>
    <t>floridum</t>
  </si>
  <si>
    <t>Abelia chinensis 'Rose Creek'</t>
  </si>
  <si>
    <t>WG•</t>
  </si>
  <si>
    <t>Buxus sempervirens</t>
  </si>
  <si>
    <t>Callitropsis nootkatensis</t>
  </si>
  <si>
    <t>Callitropsis</t>
  </si>
  <si>
    <t>Camellia lutchuensis 'High Fragrance'</t>
  </si>
  <si>
    <t>lutchuensis</t>
  </si>
  <si>
    <t>Cedrus atlantica 'Glauca Pendula'</t>
  </si>
  <si>
    <t>Cercis canadensis var. alba</t>
  </si>
  <si>
    <t>Cercis canadensis 'Forest Pansy'</t>
  </si>
  <si>
    <t>Chamaecyparis obtusa 'Nana Lutea'</t>
  </si>
  <si>
    <t>Chimonanthus praecox</t>
  </si>
  <si>
    <t>Chimonanthus</t>
  </si>
  <si>
    <t>praecox</t>
  </si>
  <si>
    <t>Clethra alnifolia 'Hummingbird'</t>
  </si>
  <si>
    <t>Cornus florida 'Cloud Nine'</t>
  </si>
  <si>
    <t>Cornus × rutgersensis 'Celestial'</t>
  </si>
  <si>
    <t>× rutgersensis</t>
  </si>
  <si>
    <t>Corylopsis</t>
  </si>
  <si>
    <t>vietchiana</t>
  </si>
  <si>
    <t>Deutzia gracilis</t>
  </si>
  <si>
    <t>Deutzia</t>
  </si>
  <si>
    <t>gracilis</t>
  </si>
  <si>
    <t>Diospyros kaki</t>
  </si>
  <si>
    <t>Euonymus alatus</t>
  </si>
  <si>
    <t>Fothergilla gardenii 'Blue Mist'</t>
  </si>
  <si>
    <t>Fothergilla</t>
  </si>
  <si>
    <t>gardenii</t>
  </si>
  <si>
    <t>Fatsia</t>
  </si>
  <si>
    <t>japonica 'Variegata'</t>
  </si>
  <si>
    <t>Fothergilla × intermedia 'Legends of the Fall'</t>
  </si>
  <si>
    <t>Hamamelis mollis 'Wisley Supreme'</t>
  </si>
  <si>
    <t>Hydrangea arborescens 'Lime Rickey'</t>
  </si>
  <si>
    <t>arborescens</t>
  </si>
  <si>
    <t>Hydrangea quercifolia 'Alice'</t>
  </si>
  <si>
    <t>Hydrangea macrophylla 'Bailmer' ENDLESS SUMMER</t>
  </si>
  <si>
    <t>Ilex vomitoria 'Bordeaux'</t>
  </si>
  <si>
    <t>Ilex × attenuata</t>
  </si>
  <si>
    <t>Illicium parviflorum</t>
  </si>
  <si>
    <t>parviflorum</t>
  </si>
  <si>
    <t>virginica 'Little Henry'</t>
  </si>
  <si>
    <t>Itea virginica</t>
  </si>
  <si>
    <t>Jasminum nudiflorum</t>
  </si>
  <si>
    <t>nudiflorum</t>
  </si>
  <si>
    <t>Juniperus × pfitzeriana 'Mint Julep'</t>
  </si>
  <si>
    <t>× pfitzeriana</t>
  </si>
  <si>
    <t>Magnolia × soulangeana 'Lennei'</t>
  </si>
  <si>
    <t>MG2•</t>
  </si>
  <si>
    <t>Magnolia grandiflora 'Hasse'</t>
  </si>
  <si>
    <t>Magnolia acuminata 'Sunsation'</t>
  </si>
  <si>
    <t>Magnolia × loebneri</t>
  </si>
  <si>
    <t>× loebneri</t>
  </si>
  <si>
    <t>Neviusia alabamensis</t>
  </si>
  <si>
    <t>Neviusia</t>
  </si>
  <si>
    <t>alabamensis</t>
  </si>
  <si>
    <t>Osmanthus heterophyllus</t>
  </si>
  <si>
    <t>Osmanthus heterophyllus 'Hariyama'</t>
  </si>
  <si>
    <t>Osmanthus fragrans</t>
  </si>
  <si>
    <t>fragrans</t>
  </si>
  <si>
    <t>Picea pungens 'Glauca globosa'</t>
  </si>
  <si>
    <t>Picea</t>
  </si>
  <si>
    <t>pungens</t>
  </si>
  <si>
    <t>Quercus laurifolia</t>
  </si>
  <si>
    <t>laurifolia</t>
  </si>
  <si>
    <t>Rhododendron canescens</t>
  </si>
  <si>
    <t>Rhododendron</t>
  </si>
  <si>
    <t>canescens</t>
  </si>
  <si>
    <t>× 'George Taber'</t>
  </si>
  <si>
    <t>Rhododendron arborescens</t>
  </si>
  <si>
    <t>× hybrida</t>
  </si>
  <si>
    <t>Viburnum nudum 'Brandywine'</t>
  </si>
  <si>
    <t>Viburnum carlesii</t>
  </si>
  <si>
    <t>carlesii</t>
  </si>
  <si>
    <t>Viburnum davidii 'Yin'</t>
  </si>
  <si>
    <t>davidii</t>
  </si>
  <si>
    <t>Zelkova serrata 'Goshiki'</t>
  </si>
  <si>
    <t>MBB•</t>
  </si>
  <si>
    <t>HYD•</t>
  </si>
  <si>
    <t>Acer palmatum 'Beni Kawa'</t>
  </si>
  <si>
    <t>Acer palmatum 'Villa Taranto'</t>
  </si>
  <si>
    <t>Acer × freemanii</t>
  </si>
  <si>
    <t>Baccharis halimifolia</t>
  </si>
  <si>
    <t>Baccharis</t>
  </si>
  <si>
    <t>halimifolia</t>
  </si>
  <si>
    <t>LG•</t>
  </si>
  <si>
    <t>Betula pendula</t>
  </si>
  <si>
    <t>pendula</t>
  </si>
  <si>
    <t>×</t>
  </si>
  <si>
    <t>ORG•</t>
  </si>
  <si>
    <t>Callicarpa dichotoma</t>
  </si>
  <si>
    <t>dichotoma</t>
  </si>
  <si>
    <t>Camellia sasanqua</t>
  </si>
  <si>
    <t>sasanqua</t>
  </si>
  <si>
    <t>Carpinus betulus 'Columnaris nana'</t>
  </si>
  <si>
    <t>Cephalanthus occidentalis</t>
  </si>
  <si>
    <t>Cephalanthus</t>
  </si>
  <si>
    <t>Cercidiphyllum japonicum 'Pendulum'</t>
  </si>
  <si>
    <t>Cercis canadensis 'Covey''</t>
  </si>
  <si>
    <t>Chaenomeles × superba 'Jet Trail'</t>
  </si>
  <si>
    <t>× superba</t>
  </si>
  <si>
    <t>Chamaecyparis pisifera 'Vintage Gold'</t>
  </si>
  <si>
    <t>Clethra alnifolia 'Ruby Spice'</t>
  </si>
  <si>
    <t>Inspected</t>
  </si>
  <si>
    <t>Cornus florida 'Appalachian Snow'</t>
  </si>
  <si>
    <t>Cornus florida 'Little Princess'</t>
  </si>
  <si>
    <t>Cornus kousa 'Lustgarden weeping'</t>
  </si>
  <si>
    <t>Corylus</t>
  </si>
  <si>
    <t>avellana</t>
  </si>
  <si>
    <t>Cryptomeria japonica 'Black Dragon'</t>
  </si>
  <si>
    <t>Cryptomeria japonica 'Taisho Tamasugi'</t>
  </si>
  <si>
    <t>Cryptomeria japonica 'Tarheel elegans'</t>
  </si>
  <si>
    <t>Deutzia gracilis 'Duncan' CHARDONNAY PEARLS</t>
  </si>
  <si>
    <t>Ficus carica</t>
  </si>
  <si>
    <t>Forsythia × intermedia 'Lynwood Gold'</t>
  </si>
  <si>
    <t>Forsythia</t>
  </si>
  <si>
    <t>Fothergilla major</t>
  </si>
  <si>
    <t>major</t>
  </si>
  <si>
    <t>Hamamelis × intermedia</t>
  </si>
  <si>
    <t>Hamamelis × intermedia 'Feuerzauber'</t>
  </si>
  <si>
    <t>Hamamelis × intermedia 'Gingerbread'</t>
  </si>
  <si>
    <t>Hamamelis × intermedia 'Old Copper'</t>
  </si>
  <si>
    <t>Hydrangea paniculata 'Limelight'</t>
  </si>
  <si>
    <t>Hydrangea paniculata 'Silver Dollar'</t>
  </si>
  <si>
    <t>Hydrangea quercifolia 'Semmes Beauty'</t>
  </si>
  <si>
    <t>Juniperus chinensis 'corymbosa'</t>
  </si>
  <si>
    <t>Juniperus virginiana 'Taylor'</t>
  </si>
  <si>
    <t>Kerria japonica</t>
  </si>
  <si>
    <t>Kerria</t>
  </si>
  <si>
    <t>Lagerstroemia indica 'Royalty'</t>
  </si>
  <si>
    <t>Leucothoe populifolia</t>
  </si>
  <si>
    <t>Leucothoe</t>
  </si>
  <si>
    <t>Liquidambar styraciflua 'Slender silhouette'</t>
  </si>
  <si>
    <t>Magnolia grandiflora 'Bracken's Brown Beauty'</t>
  </si>
  <si>
    <t>Magnolia virginiana (Australis Group) 'Green Shadow'</t>
  </si>
  <si>
    <t>Metasequoia glyptostroboides 'Ogon'</t>
  </si>
  <si>
    <t>Morus alba 'pendula'</t>
  </si>
  <si>
    <t>Nyssa sylvatica 'Zydeco twist'</t>
  </si>
  <si>
    <t>Osmanthus fragrans 'UNC'</t>
  </si>
  <si>
    <t>Physocarpus opulifolius</t>
  </si>
  <si>
    <t>Physocarpus</t>
  </si>
  <si>
    <t>opulifolius</t>
  </si>
  <si>
    <t>Pinus strobus 'contorta'</t>
  </si>
  <si>
    <t>Schizophragma hydrangeoides 'Moonlight'</t>
  </si>
  <si>
    <t>Schizophragma</t>
  </si>
  <si>
    <t>hydrangeoides</t>
  </si>
  <si>
    <t>Taxus floridana</t>
  </si>
  <si>
    <t>Taxus</t>
  </si>
  <si>
    <t>floridana</t>
  </si>
  <si>
    <t>Thuja occidentalis 'Degroot's Spire'</t>
  </si>
  <si>
    <t>Taxodium ascendens</t>
  </si>
  <si>
    <t>ascendens</t>
  </si>
  <si>
    <t>Taxodium ascendens 'Red Fox'</t>
  </si>
  <si>
    <t>Taxodium distichum 'Peve Gold'</t>
  </si>
  <si>
    <t>Thuja orientalis 'Blue Cone'</t>
  </si>
  <si>
    <t>Thuja plicata 'fastigiata'</t>
  </si>
  <si>
    <t>Toona sinensis</t>
  </si>
  <si>
    <t>Toona</t>
  </si>
  <si>
    <t>Viburnum dentatum 'Christom'</t>
  </si>
  <si>
    <t>Viburnum nudum 'Count Pulaski'</t>
  </si>
  <si>
    <t>Vitex agnus-castus 'Shoal creek'</t>
  </si>
  <si>
    <t>Aronia arbutifolia</t>
  </si>
  <si>
    <t>Aronia</t>
  </si>
  <si>
    <t>arbutifolia</t>
  </si>
  <si>
    <t>Viburnum dentatum 'Christom' BLUE MUFFIN</t>
  </si>
  <si>
    <t>Year</t>
  </si>
  <si>
    <t>Shanna Jones</t>
  </si>
  <si>
    <t>Laura Knutson Murray</t>
  </si>
  <si>
    <t>Email</t>
  </si>
  <si>
    <t>shanna@irisbg.com</t>
  </si>
  <si>
    <t>laura@irisbg.com</t>
  </si>
  <si>
    <t>Item data</t>
  </si>
  <si>
    <t># of Items Lost</t>
  </si>
  <si>
    <t>Collection = Shanna's Botanical Garden; Item type = Planting; Item status = Removed</t>
  </si>
  <si>
    <t>ItemStatusDate</t>
  </si>
  <si>
    <t>ItemTypeCode</t>
  </si>
  <si>
    <t>ItemLocationCode</t>
  </si>
  <si>
    <t>2022-0003</t>
  </si>
  <si>
    <t>2018-07-14</t>
  </si>
  <si>
    <t>McC</t>
  </si>
  <si>
    <t>Malus sylvestris</t>
  </si>
  <si>
    <t>2023</t>
  </si>
  <si>
    <t>2023-0003</t>
  </si>
  <si>
    <t>Rhododendron sp.</t>
  </si>
  <si>
    <t>2023-0005</t>
  </si>
  <si>
    <t>2023-0006</t>
  </si>
  <si>
    <t>2023-0007</t>
  </si>
  <si>
    <t>2023-0008</t>
  </si>
  <si>
    <t>2023-0009</t>
  </si>
  <si>
    <t>2023-0010</t>
  </si>
  <si>
    <t>2023-0011</t>
  </si>
  <si>
    <t>2023-0012</t>
  </si>
  <si>
    <t>2023-0014</t>
  </si>
  <si>
    <t>2023-0017</t>
  </si>
  <si>
    <t>Breynia disticha J.R. &amp; G. Forst. var. albus</t>
  </si>
  <si>
    <t>LF</t>
  </si>
  <si>
    <t>Hydrangea arborescens 'Annabelle'</t>
  </si>
  <si>
    <t>NUR</t>
  </si>
  <si>
    <t>PER</t>
  </si>
  <si>
    <t>2023-0013</t>
  </si>
  <si>
    <t>HRB_P</t>
  </si>
  <si>
    <t>2023-0020</t>
  </si>
  <si>
    <t>Malus × domestica 'Baldwin'</t>
  </si>
  <si>
    <t>2005</t>
  </si>
  <si>
    <t>2005-0001</t>
  </si>
  <si>
    <t>2018-08-11</t>
  </si>
  <si>
    <t>HRB_L</t>
  </si>
  <si>
    <t>2023-0004</t>
  </si>
  <si>
    <t>2023-0022</t>
  </si>
  <si>
    <t>Acanthus mollis 'Summer Beauty'</t>
  </si>
  <si>
    <t>2023-0023</t>
  </si>
  <si>
    <t>2023-0024</t>
  </si>
  <si>
    <t>Agastache 'TNAGAPBY'</t>
  </si>
  <si>
    <t>2023-0025</t>
  </si>
  <si>
    <t>Buddleja davidii 'Miss Violet'</t>
  </si>
  <si>
    <t>2023-0026</t>
  </si>
  <si>
    <t>Ceratostigma plumbaginiodes</t>
  </si>
  <si>
    <t>2023-0027</t>
  </si>
  <si>
    <t>Crocosmia crocosmiiflora 'Emily Mckenzie'</t>
  </si>
  <si>
    <t>2023-0028</t>
  </si>
  <si>
    <t>Crocosmia crocosmiiflora 'George Davison'</t>
  </si>
  <si>
    <t>2023-0029</t>
  </si>
  <si>
    <t>Delosperma 'Fire Spinner'</t>
  </si>
  <si>
    <t>2023-0030</t>
  </si>
  <si>
    <t>Dryopteris wallichiana 'Jurassic Gold'</t>
  </si>
  <si>
    <t>2023-0031</t>
  </si>
  <si>
    <t>Dryopteris erythosa 'Brilliance'</t>
  </si>
  <si>
    <t>2023-0032</t>
  </si>
  <si>
    <t>Helenium autumnale 'Hayday Yellow'</t>
  </si>
  <si>
    <t>2023-0033</t>
  </si>
  <si>
    <t>Helleborus × iburgensis 'ABCRD01'</t>
  </si>
  <si>
    <t>2023-0034</t>
  </si>
  <si>
    <t>Hesperaloe parviflora 'Yellow'</t>
  </si>
  <si>
    <t>2023-0035</t>
  </si>
  <si>
    <t>Hibiscus moscheutos 'Lilac Crush'</t>
  </si>
  <si>
    <t>2023-0036</t>
  </si>
  <si>
    <t>Hibiscus moscheutos '4385'</t>
  </si>
  <si>
    <t>2009</t>
  </si>
  <si>
    <t>2009-0001</t>
  </si>
  <si>
    <t>Acalypha wilkesiana</t>
  </si>
  <si>
    <t>ROSE</t>
  </si>
  <si>
    <t>2009-0002</t>
  </si>
  <si>
    <t>Achillea millefolium 'Apricot Delight'</t>
  </si>
  <si>
    <t>2009-0003</t>
  </si>
  <si>
    <t>Achillea millefolium L.</t>
  </si>
  <si>
    <t>2009-0004</t>
  </si>
  <si>
    <t>Ajuga reptans 'Black Scallop'</t>
  </si>
  <si>
    <t>2009-0005</t>
  </si>
  <si>
    <t>Aruncus 'Misty Lace'</t>
  </si>
  <si>
    <t>2009-0006</t>
  </si>
  <si>
    <t>Astilbe thunbergii 'Chocolate Shogun'</t>
  </si>
  <si>
    <t>2009-0007</t>
  </si>
  <si>
    <t>Borago officinalis L.</t>
  </si>
  <si>
    <t>2009-0008</t>
  </si>
  <si>
    <t>Bougainvillea 'New River Purple'</t>
  </si>
  <si>
    <t>2009-0009</t>
  </si>
  <si>
    <t>Bougainvillea 'Jack of Diamonds'</t>
  </si>
  <si>
    <t>2009-0010</t>
  </si>
  <si>
    <t>Brunnera macrophylla (Adams) Johnst.</t>
  </si>
  <si>
    <t>2009-0011</t>
  </si>
  <si>
    <t>Calamagrostis × acutiflora 'Karl Foerster'</t>
  </si>
  <si>
    <t>2009-0012</t>
  </si>
  <si>
    <t>Camellia japonica 'Spring's Promise'</t>
  </si>
  <si>
    <t>2009-0013</t>
  </si>
  <si>
    <t>Carex elata 'Aurea'</t>
  </si>
  <si>
    <t>2023-01-08</t>
  </si>
  <si>
    <t>2009-0014</t>
  </si>
  <si>
    <t>Carex morrowii 'Everglow'</t>
  </si>
  <si>
    <t>2009-0015</t>
  </si>
  <si>
    <t>Cedrus atlantica (Endl.) Manetti ex Carr. 'Glauca'</t>
  </si>
  <si>
    <t>2023-09-12</t>
  </si>
  <si>
    <t>2009-0016</t>
  </si>
  <si>
    <t>Chamaecyparis obtusa 'Compacta'</t>
  </si>
  <si>
    <t>2009-0017</t>
  </si>
  <si>
    <t>Chelone lyonii 'Hot Lips'</t>
  </si>
  <si>
    <t>2009-0018</t>
  </si>
  <si>
    <t>Chelone obliqua 'Tiny Tortuga'</t>
  </si>
  <si>
    <t>2009-0019</t>
  </si>
  <si>
    <t>Chimaphila maculata</t>
  </si>
  <si>
    <t>2009-0020</t>
  </si>
  <si>
    <t>Cimicifuga racemosa 'Chocoholic'</t>
  </si>
  <si>
    <t>2009-0021</t>
  </si>
  <si>
    <t>Clematis viticella L.</t>
  </si>
  <si>
    <t>2021-10-05</t>
  </si>
  <si>
    <t>2009-0022</t>
  </si>
  <si>
    <t>2010</t>
  </si>
  <si>
    <t>2010-0001</t>
  </si>
  <si>
    <t>2023-08-17</t>
  </si>
  <si>
    <t>2010-0002</t>
  </si>
  <si>
    <t>Cornus alba 'Grecan'</t>
  </si>
  <si>
    <t>2010-0003</t>
  </si>
  <si>
    <t>Cornus drummondii C.A.Mey.</t>
  </si>
  <si>
    <t>2010-0004</t>
  </si>
  <si>
    <t>Cornus florida 'Appalachian Joy'</t>
  </si>
  <si>
    <t>2010-0005</t>
  </si>
  <si>
    <t>2010-0006</t>
  </si>
  <si>
    <t>Cornus kousa Buerger. ex Hance</t>
  </si>
  <si>
    <t>2010-0007</t>
  </si>
  <si>
    <t>Cornus nuttallii Audubon</t>
  </si>
  <si>
    <t>2010-0008</t>
  </si>
  <si>
    <t>Cornus sericea 'Farrow'</t>
  </si>
  <si>
    <t>2010-0009</t>
  </si>
  <si>
    <t>Cotinus × 'Grace'</t>
  </si>
  <si>
    <t>2010-0010</t>
  </si>
  <si>
    <t>Crocosmia 'Emily Mckenzie'</t>
  </si>
  <si>
    <t>2010-0011</t>
  </si>
  <si>
    <t>Crocosmia 'George Davidson'</t>
  </si>
  <si>
    <t>2010-0012</t>
  </si>
  <si>
    <t>Crocus sativus L.</t>
  </si>
  <si>
    <t>2010-0013</t>
  </si>
  <si>
    <t>Cymbopogon citratus</t>
  </si>
  <si>
    <t>2010-0014</t>
  </si>
  <si>
    <t>Distylium 'Vintage Jade'</t>
  </si>
  <si>
    <t>2010-0015</t>
  </si>
  <si>
    <t>Dryopteris erythrosora 'Brilliance'</t>
  </si>
  <si>
    <t>2014</t>
  </si>
  <si>
    <t>2014-0001</t>
  </si>
  <si>
    <t>Dryopteris wallichiana ''Hollasic'</t>
  </si>
  <si>
    <t>2014-0002</t>
  </si>
  <si>
    <t>2014-0003</t>
  </si>
  <si>
    <t>Echinacea 'Balsomador'</t>
  </si>
  <si>
    <t>2014-0004</t>
  </si>
  <si>
    <t>Echinacea pallida</t>
  </si>
  <si>
    <t>2014-0005</t>
  </si>
  <si>
    <t>Echinacea 'TNECHPG'</t>
  </si>
  <si>
    <t>2014-0006</t>
  </si>
  <si>
    <t>Epimedium × versicolor 'Sulphureum'</t>
  </si>
  <si>
    <t>2014-0007</t>
  </si>
  <si>
    <t>Erigeron pulchellus 'Lynnhaven Carpet'</t>
  </si>
  <si>
    <t>2014-0008</t>
  </si>
  <si>
    <t>Eryngium yuccifolium</t>
  </si>
  <si>
    <t>2013</t>
  </si>
  <si>
    <t>2013-0001</t>
  </si>
  <si>
    <t>Erythronium americanum</t>
  </si>
  <si>
    <t>2013-0002</t>
  </si>
  <si>
    <t>Euonymus americanus L.</t>
  </si>
  <si>
    <t>2013-0003</t>
  </si>
  <si>
    <t>Euphorbia myrsinites L.</t>
  </si>
  <si>
    <t>2013-0004</t>
  </si>
  <si>
    <t>Euscaphis japonica</t>
  </si>
  <si>
    <t>2013-0005</t>
  </si>
  <si>
    <t>Eutrochium dubium 'Little Joe'</t>
  </si>
  <si>
    <t>2013-0006</t>
  </si>
  <si>
    <t>Eutrochium maculatum 'Gateway'</t>
  </si>
  <si>
    <t>2013-0007</t>
  </si>
  <si>
    <t>Ficus lyrata Warb.</t>
  </si>
  <si>
    <t>2013-0008</t>
  </si>
  <si>
    <t>Foeniculum vulgare</t>
  </si>
  <si>
    <t>2013-0009</t>
  </si>
  <si>
    <t>Geranium 'Gerwat'</t>
  </si>
  <si>
    <t>2013-0010</t>
  </si>
  <si>
    <t>Hamamelis ovalis</t>
  </si>
  <si>
    <t>2013-0011</t>
  </si>
  <si>
    <t>Helenium autumnale L.</t>
  </si>
  <si>
    <t>2013-0012</t>
  </si>
  <si>
    <t>Heuchera 'Obsidian'</t>
  </si>
  <si>
    <t>2013-0013</t>
  </si>
  <si>
    <t>Heuchera 'Peach Flambe'</t>
  </si>
  <si>
    <t>2013-0014</t>
  </si>
  <si>
    <t>Heuchera 'TNHEUFR'</t>
  </si>
  <si>
    <t>2013-0015</t>
  </si>
  <si>
    <t>Heuchera villosa 'Autumn Bride'</t>
  </si>
  <si>
    <t>2013-0016</t>
  </si>
  <si>
    <t>Heuchera villosa 'Bronze Wave'</t>
  </si>
  <si>
    <t>2013-0017</t>
  </si>
  <si>
    <t>Hibiscus 'French Vanilla'</t>
  </si>
  <si>
    <t>2013-0018</t>
  </si>
  <si>
    <t>Hibiscus tiliaceus 'Tricolor'</t>
  </si>
  <si>
    <t>2013-0019</t>
  </si>
  <si>
    <t>Hosta 'Abiqua Drinking Gourd'</t>
  </si>
  <si>
    <t>2013-0020</t>
  </si>
  <si>
    <t>Hosta 'Empress Wu'</t>
  </si>
  <si>
    <t>2013-0021</t>
  </si>
  <si>
    <t>Hosta 'Stained Glass'</t>
  </si>
  <si>
    <t>2015</t>
  </si>
  <si>
    <t>2015-0001</t>
  </si>
  <si>
    <t>Hosta 'Wiggles and Squiggles'</t>
  </si>
  <si>
    <t>2015-0002</t>
  </si>
  <si>
    <t>Hydrangea anomala</t>
  </si>
  <si>
    <t>2015-0003</t>
  </si>
  <si>
    <t>Hydrangea aspera 'Monspusel'</t>
  </si>
  <si>
    <t>2015-0004</t>
  </si>
  <si>
    <t>Hydrangea paniculata 'PIIHP-I'</t>
  </si>
  <si>
    <t>2015-0005</t>
  </si>
  <si>
    <t>Hydrangea paniculata 'SMHPMWMH'</t>
  </si>
  <si>
    <t>2015-0006</t>
  </si>
  <si>
    <t>Hydrangea quercifolia 'JoAnn'</t>
  </si>
  <si>
    <t>2015-0007</t>
  </si>
  <si>
    <t>Hydrangea quercifolia 'Snow Queen'</t>
  </si>
  <si>
    <t>2015-0008</t>
  </si>
  <si>
    <t>Hydrangea serrata 'MAKD'</t>
  </si>
  <si>
    <t>2015-0009</t>
  </si>
  <si>
    <t>Hypericum calycinum 'Brigadoon'</t>
  </si>
  <si>
    <t>2015-0010</t>
  </si>
  <si>
    <t>Ilex 'Conaf'</t>
  </si>
  <si>
    <t>2015-0011</t>
  </si>
  <si>
    <t>Ilex opaca 'Maryland Dwarf'</t>
  </si>
  <si>
    <t>2015-0012</t>
  </si>
  <si>
    <t>2015-0013</t>
  </si>
  <si>
    <t>Illicium floridanum ‘JCJC’</t>
  </si>
  <si>
    <t>2015-0014</t>
  </si>
  <si>
    <t>Iris fulva 'Henry's Garnet'</t>
  </si>
  <si>
    <t>2015-0015</t>
  </si>
  <si>
    <t>Juniperus chinensis 'Spartan'</t>
  </si>
  <si>
    <t>2015-0016</t>
  </si>
  <si>
    <t>Juniperus chinensis 'Blue Pacific Shore'</t>
  </si>
  <si>
    <t>2015-0017</t>
  </si>
  <si>
    <t>Juniperus conferta Parl.</t>
  </si>
  <si>
    <t>2015-0018</t>
  </si>
  <si>
    <t>2015-0019</t>
  </si>
  <si>
    <t>Juniperus virginiana 'Royo'</t>
  </si>
  <si>
    <t>2015-0020</t>
  </si>
  <si>
    <t>Knifophia 'Poco Orange'</t>
  </si>
  <si>
    <t>2015-0021</t>
  </si>
  <si>
    <t>Kniphofia 'Redhot Popsicle'</t>
  </si>
  <si>
    <t>2015-0022</t>
  </si>
  <si>
    <t>Lamprocapnos spectabilis Gold Heart'</t>
  </si>
  <si>
    <t>2015-0023</t>
  </si>
  <si>
    <t>2015-0024</t>
  </si>
  <si>
    <t>Levisticum officinale W. D. J. Koch</t>
  </si>
  <si>
    <t>2015-0025</t>
  </si>
  <si>
    <t>Liatris spicata (L.) Willd. 'Alba'</t>
  </si>
  <si>
    <t>2015-0026</t>
  </si>
  <si>
    <t>Lilium 'Regale'</t>
  </si>
  <si>
    <t>2015-0027</t>
  </si>
  <si>
    <t>Lindera benzoin (L.) Blume</t>
  </si>
  <si>
    <t>2015-0028</t>
  </si>
  <si>
    <t>Lobelia siphilitica L.</t>
  </si>
  <si>
    <t>2015-0029</t>
  </si>
  <si>
    <t>Lonicera × heckrottii 'Gold Flame'</t>
  </si>
  <si>
    <t>2015-0030</t>
  </si>
  <si>
    <t>Lonicera sempervirens 'Clay Hills'</t>
  </si>
  <si>
    <t>2015-0031</t>
  </si>
  <si>
    <t>Lonicera sempervirens</t>
  </si>
  <si>
    <t>2015-0032</t>
  </si>
  <si>
    <t>Magnolia 'Black Tulip'</t>
  </si>
  <si>
    <t>2015-0033</t>
  </si>
  <si>
    <t>Magnolia grandiflora 'Southern Charm'</t>
  </si>
  <si>
    <t>2015-0034</t>
  </si>
  <si>
    <t>Magnolia grandiflora 'TMGH'</t>
  </si>
  <si>
    <t>2015-0035</t>
  </si>
  <si>
    <t>Magnolia soulangiana 'Jurmag1'</t>
  </si>
  <si>
    <t>2015-0036</t>
  </si>
  <si>
    <t>Magnolia 'Sunsation'</t>
  </si>
  <si>
    <t>2015-0037</t>
  </si>
  <si>
    <t>2015-0038</t>
  </si>
  <si>
    <t>Maianthemum stellatum (L.) Link</t>
  </si>
  <si>
    <t>2015-0039</t>
  </si>
  <si>
    <t>Malus × 'Centzan'</t>
  </si>
  <si>
    <t>2015-0040</t>
  </si>
  <si>
    <t>Matteuccia struthiopteris (L.) Tod.</t>
  </si>
  <si>
    <t>2015-0041</t>
  </si>
  <si>
    <t>Mertensia virginica (L.)Pers.</t>
  </si>
  <si>
    <t>2015-0042</t>
  </si>
  <si>
    <t>Monarda didyma 'Pocahontas Deep Purple'</t>
  </si>
  <si>
    <t>2015-0043</t>
  </si>
  <si>
    <t>Nepeta mussinii</t>
  </si>
  <si>
    <t>2015-0044</t>
  </si>
  <si>
    <t>Nepeta racemosa 'Walker's Low'</t>
  </si>
  <si>
    <t>2015-0045</t>
  </si>
  <si>
    <t>Nymphaea 'Clyde Ikins'</t>
  </si>
  <si>
    <t>2015-0046</t>
  </si>
  <si>
    <t>Nymphaea 'Joey Tomocik'</t>
  </si>
  <si>
    <t>2014-0009</t>
  </si>
  <si>
    <t>Nymphaea 'Sioux'</t>
  </si>
  <si>
    <t>2014-0010</t>
  </si>
  <si>
    <t>Oregano vulgare 'Aureum'</t>
  </si>
  <si>
    <t>2014-0011</t>
  </si>
  <si>
    <t>Osmunda cinnamomea</t>
  </si>
  <si>
    <t>2014-0012</t>
  </si>
  <si>
    <t>Osmunda regalis L.</t>
  </si>
  <si>
    <t>2014-0013</t>
  </si>
  <si>
    <t>Passiflora incarnata</t>
  </si>
  <si>
    <t>2014-0014</t>
  </si>
  <si>
    <t>Perovskia atriplicifolia 'Crazy Blue'</t>
  </si>
  <si>
    <t>2014-0015</t>
  </si>
  <si>
    <t>Perovskia atriplicifolia 'Little Spire'</t>
  </si>
  <si>
    <t>2014-0016</t>
  </si>
  <si>
    <t>Philodendron giganteum</t>
  </si>
  <si>
    <t>2014-0017</t>
  </si>
  <si>
    <t>Phlomis fructicosa</t>
  </si>
  <si>
    <t>2014-0018</t>
  </si>
  <si>
    <t>Phlox subulata 'Emerald Blue'</t>
  </si>
  <si>
    <t>2014-0019</t>
  </si>
  <si>
    <t>Picea pungens 'Baby Blue'</t>
  </si>
  <si>
    <t>2014-0020</t>
  </si>
  <si>
    <t>Pinus thunbergii 'Arakawa-sho'</t>
  </si>
  <si>
    <t>2014-0021</t>
  </si>
  <si>
    <t>Pinus thunbergii 'Mikawa'</t>
  </si>
  <si>
    <t>2014-0022</t>
  </si>
  <si>
    <t>Pinus thunbergii 'Nana Kyosho'</t>
  </si>
  <si>
    <t>2014-0023</t>
  </si>
  <si>
    <t>Platycerium willinckii 'Longwood Gardens'</t>
  </si>
  <si>
    <t>2014-0024</t>
  </si>
  <si>
    <t>Podophyllum peltatum L.</t>
  </si>
  <si>
    <t>2014-0025</t>
  </si>
  <si>
    <t>Polygonatum biflorum (Walter) Elliott</t>
  </si>
  <si>
    <t>2014-0026</t>
  </si>
  <si>
    <t>Porteranthus trifoliatus</t>
  </si>
  <si>
    <t>2014-0027</t>
  </si>
  <si>
    <t>Prunella vulgaris L.</t>
  </si>
  <si>
    <t>2014-0028</t>
  </si>
  <si>
    <t>Prunus 'Okame'</t>
  </si>
  <si>
    <t>2014-0029</t>
  </si>
  <si>
    <t>2014-0030</t>
  </si>
  <si>
    <t>Quercus muehlenbergii</t>
  </si>
  <si>
    <t>2014-0031</t>
  </si>
  <si>
    <t>2014-0032</t>
  </si>
  <si>
    <t>2014-0033</t>
  </si>
  <si>
    <t>Rheum × hybridum</t>
  </si>
  <si>
    <t>2014-0034</t>
  </si>
  <si>
    <t>Rhododendron 'Admiral Semmes'</t>
  </si>
  <si>
    <t>2014-0035</t>
  </si>
  <si>
    <t>Rhododendron arborescens (Pursh) Torr.</t>
  </si>
  <si>
    <t>2014-0036</t>
  </si>
  <si>
    <t>Rhododendron 'Augie's Red'</t>
  </si>
  <si>
    <t>2014-0037</t>
  </si>
  <si>
    <t>Rhododendron austrinum Rehder in L.H.Bailey</t>
  </si>
  <si>
    <t>2014-0038</t>
  </si>
  <si>
    <t>Rhododendron austrinum 'Escawtawpa'</t>
  </si>
  <si>
    <t>2014-0039</t>
  </si>
  <si>
    <t>Rhododendron 'Canary Isles'</t>
  </si>
  <si>
    <t>2014-0040</t>
  </si>
  <si>
    <t>Rhododendron 'Chickamauga'</t>
  </si>
  <si>
    <t>2014-0041</t>
  </si>
  <si>
    <t>Rhododendron 'Clear Creek'</t>
  </si>
  <si>
    <t>2014-0042</t>
  </si>
  <si>
    <t>Rhododendron 'Clowning Around'</t>
  </si>
  <si>
    <t>2014-0043</t>
  </si>
  <si>
    <t>Rhododendron 'Corley's Cardinal'</t>
  </si>
  <si>
    <t>2014-0044</t>
  </si>
  <si>
    <t>Rhododendron 'Dancing Rabbit'</t>
  </si>
  <si>
    <t>2014-0045</t>
  </si>
  <si>
    <t>Rhododendron 'Evening Sunset'</t>
  </si>
  <si>
    <t>2014-0046</t>
  </si>
  <si>
    <t>Rhododendron 'Frontier Gold'</t>
  </si>
  <si>
    <t>2014-0047</t>
  </si>
  <si>
    <t>Rhododendron 'Great Balls of Fire'</t>
  </si>
  <si>
    <t>2014-0048</t>
  </si>
  <si>
    <t>Rhododendron 'Lemon Lush'</t>
  </si>
  <si>
    <t>2014-0049</t>
  </si>
  <si>
    <t>Rhododendron 'Mauvilla Gold'</t>
  </si>
  <si>
    <t>2014-0050</t>
  </si>
  <si>
    <t>Rhododendron 'Pat Ryan'</t>
  </si>
  <si>
    <t>2014-0051</t>
  </si>
  <si>
    <t>Rhododendron 'Radiant Red'</t>
  </si>
  <si>
    <t>2014-0052</t>
  </si>
  <si>
    <t>Rhododendron 'Red Pepper'</t>
  </si>
  <si>
    <t>2014-0053</t>
  </si>
  <si>
    <t>Rhododendron 'September Song'</t>
  </si>
  <si>
    <t>2014-0054</t>
  </si>
  <si>
    <t>Rhododendron 'Spring Fanfare'</t>
  </si>
  <si>
    <t>2014-0055</t>
  </si>
  <si>
    <t>Rhododendron 'Tallulah Sunrise'</t>
  </si>
  <si>
    <t>2014-0056</t>
  </si>
  <si>
    <t>Rhododendron 'Goldschatz'</t>
  </si>
  <si>
    <t>2014-0057</t>
  </si>
  <si>
    <t>Rhus aromatica 'Gro-Low'</t>
  </si>
  <si>
    <t>2014-0058</t>
  </si>
  <si>
    <t>Rosa 'Autmn Splendor'</t>
  </si>
  <si>
    <t>2014-0059</t>
  </si>
  <si>
    <t>Rosa 'Bees's Knees'</t>
  </si>
  <si>
    <t>2014-0060</t>
  </si>
  <si>
    <t>Rosa 'Dolly Parton'</t>
  </si>
  <si>
    <t>2014-0061</t>
  </si>
  <si>
    <t>Rosa 'Foolish Pleasure'</t>
  </si>
  <si>
    <t>2014-0062</t>
  </si>
  <si>
    <t>Rosa 'Le Vésuve'</t>
  </si>
  <si>
    <t>2014-0063</t>
  </si>
  <si>
    <t>Rosa 'Milestone'</t>
  </si>
  <si>
    <t>2014-0064</t>
  </si>
  <si>
    <t>Rosa 'Mlle Cécile Brunner'</t>
  </si>
  <si>
    <t>2014-0065</t>
  </si>
  <si>
    <t>Rosa 'Novarospop'</t>
  </si>
  <si>
    <t>2014-0066</t>
  </si>
  <si>
    <t>Rosa 'Sea Foam'</t>
  </si>
  <si>
    <t>2014-0067</t>
  </si>
  <si>
    <t>Salix integra 'Flamingo'</t>
  </si>
  <si>
    <t>2014-0068</t>
  </si>
  <si>
    <t>Salvia greggii 'Deep Purple'</t>
  </si>
  <si>
    <t>2014-0069</t>
  </si>
  <si>
    <t>Salvia greggii 'Furman's Red'</t>
  </si>
  <si>
    <t>2014-0070</t>
  </si>
  <si>
    <t>Salvia mexicana 'Tula'</t>
  </si>
  <si>
    <t>2014-0071</t>
  </si>
  <si>
    <t>Salvia nemorosa 'Rose Marvel'</t>
  </si>
  <si>
    <t>2014-0072</t>
  </si>
  <si>
    <t>Salvia Wendy's Wish'</t>
  </si>
  <si>
    <t>2014-0073</t>
  </si>
  <si>
    <t>Sambucus nigra 'Black Lace'</t>
  </si>
  <si>
    <t>2014-0074</t>
  </si>
  <si>
    <t>Sanguinaria canadensis L.</t>
  </si>
  <si>
    <t>2014-0075</t>
  </si>
  <si>
    <t>Sansevieria laurentii</t>
  </si>
  <si>
    <t>2014-0076</t>
  </si>
  <si>
    <t>Sansevieria zeylanica Willd.</t>
  </si>
  <si>
    <t>2014-0077</t>
  </si>
  <si>
    <t>Sarracenia 'Doodlebug'</t>
  </si>
  <si>
    <t>2014-0078</t>
  </si>
  <si>
    <t>Sarracenia flava</t>
  </si>
  <si>
    <t>2014-0079</t>
  </si>
  <si>
    <t>Sarracenia 'Flies Demise'</t>
  </si>
  <si>
    <t>2014-0080</t>
  </si>
  <si>
    <t>Sarracenia 'Judith Hindle'</t>
  </si>
  <si>
    <t>2014-0081</t>
  </si>
  <si>
    <t>Sarracenia leucophylla Raf.</t>
  </si>
  <si>
    <t>2014-0082</t>
  </si>
  <si>
    <t>Sarracenia purpurea L.</t>
  </si>
  <si>
    <t>2014-0083</t>
  </si>
  <si>
    <t>2014-0084</t>
  </si>
  <si>
    <t>Schizachyrium scoparium 'Standing Ovation'</t>
  </si>
  <si>
    <t>2014-0085</t>
  </si>
  <si>
    <t>Sedum 'Autumn Fire'</t>
  </si>
  <si>
    <t>2014-0086</t>
  </si>
  <si>
    <t>Sedum spurium 'John Creech'</t>
  </si>
  <si>
    <t>2014-0087</t>
  </si>
  <si>
    <t>Sempervivum 'Black'</t>
  </si>
  <si>
    <t>2014-0088</t>
  </si>
  <si>
    <t>Sempervivum 'Hopewell'</t>
  </si>
  <si>
    <t>2014-0089</t>
  </si>
  <si>
    <t>Sempervivum 'Red Beauty'</t>
  </si>
  <si>
    <t>2014-0090</t>
  </si>
  <si>
    <t>Sempervivum 'Red Heart'</t>
  </si>
  <si>
    <t>2014-0091</t>
  </si>
  <si>
    <t>Sempervivum 'Silver King'</t>
  </si>
  <si>
    <t>2014-0092</t>
  </si>
  <si>
    <t>Solidago porteri</t>
  </si>
  <si>
    <t>2014-0093</t>
  </si>
  <si>
    <t>Solidago rugosa 'Fireworks'</t>
  </si>
  <si>
    <t>2014-0094</t>
  </si>
  <si>
    <t>Sorghastrum nutans 'Indian Steel'</t>
  </si>
  <si>
    <t>2014-0095</t>
  </si>
  <si>
    <t>Spigelia marilandica</t>
  </si>
  <si>
    <t>2014-0096</t>
  </si>
  <si>
    <t>2014-0097</t>
  </si>
  <si>
    <t>Spiraea thunbergii 'Ogon'</t>
  </si>
  <si>
    <t>2014-0098</t>
  </si>
  <si>
    <t>Spirea tomentosa</t>
  </si>
  <si>
    <t>2014-0099</t>
  </si>
  <si>
    <t>Stachys albotomentosa 'Hidalgo'</t>
  </si>
  <si>
    <t>2014-0100</t>
  </si>
  <si>
    <t>Thuja 'Green Giant'</t>
  </si>
  <si>
    <t>2014-0101</t>
  </si>
  <si>
    <t>Thuja occidentalis 'Bobazam'</t>
  </si>
  <si>
    <t>2014-0102</t>
  </si>
  <si>
    <t>2014-0103</t>
  </si>
  <si>
    <t>Thymus pseudolanuginosus Ronniger</t>
  </si>
  <si>
    <t>2014-0104</t>
  </si>
  <si>
    <t>Torreya taxifolia</t>
  </si>
  <si>
    <t>2014-0105</t>
  </si>
  <si>
    <t>Trillium grandiflora</t>
  </si>
  <si>
    <t>2014-0106</t>
  </si>
  <si>
    <t>Trillium luteum (Mühlenb.) Harb.</t>
  </si>
  <si>
    <t>2014-0107</t>
  </si>
  <si>
    <t>Trillium recurvatum Beck</t>
  </si>
  <si>
    <t>2014-0108</t>
  </si>
  <si>
    <t>2014-0109</t>
  </si>
  <si>
    <t>Verbena officinalis L.</t>
  </si>
  <si>
    <t>2014-0110</t>
  </si>
  <si>
    <t>Vernonia arkansana</t>
  </si>
  <si>
    <t>2014-0111</t>
  </si>
  <si>
    <t>Vernonia lettermannii</t>
  </si>
  <si>
    <t>2014-0112</t>
  </si>
  <si>
    <t>Veronica 'Pink Potion'</t>
  </si>
  <si>
    <t>2014-0113</t>
  </si>
  <si>
    <t>Viburnum 'Pragense'</t>
  </si>
  <si>
    <t>2014-0114</t>
  </si>
  <si>
    <t>2014-0115</t>
  </si>
  <si>
    <t>Yucca filamentosa 'Color Guard'</t>
  </si>
  <si>
    <t>2014-0116</t>
  </si>
  <si>
    <t>Yucca filamentosa 'Excalibur'</t>
  </si>
  <si>
    <t>2014-0117</t>
  </si>
  <si>
    <t>Zephyranthes 'Aquarius'</t>
  </si>
  <si>
    <t>2022-07-14</t>
  </si>
  <si>
    <t>2020-07-14</t>
  </si>
  <si>
    <t>2019-07-14</t>
  </si>
  <si>
    <t>2019-07-15</t>
  </si>
  <si>
    <t>2019-07-16</t>
  </si>
  <si>
    <t>2019-07-17</t>
  </si>
  <si>
    <t>2019-07-18</t>
  </si>
  <si>
    <t>2019-07-19</t>
  </si>
  <si>
    <t>2019-07-20</t>
  </si>
  <si>
    <t>2019-07-21</t>
  </si>
  <si>
    <t>2019-07-22</t>
  </si>
  <si>
    <t>2019-07-23</t>
  </si>
  <si>
    <t>2019-07-24</t>
  </si>
  <si>
    <t>2019-07-25</t>
  </si>
  <si>
    <t>2019-07-26</t>
  </si>
  <si>
    <t>2019-07-27</t>
  </si>
  <si>
    <t>2019-07-28</t>
  </si>
  <si>
    <t>2019-07-29</t>
  </si>
  <si>
    <t>2019-07-30</t>
  </si>
  <si>
    <t>2019-07-31</t>
  </si>
  <si>
    <t>2017-07-14</t>
  </si>
  <si>
    <t>2016-07-14</t>
  </si>
  <si>
    <t># of Taxon Removed</t>
  </si>
  <si>
    <t>Heuchera</t>
  </si>
  <si>
    <t>Sum Accessions: Family-Genus</t>
  </si>
  <si>
    <t>Botanic Garden</t>
  </si>
  <si>
    <t>FamilyEx</t>
  </si>
  <si>
    <t>AccCount</t>
  </si>
  <si>
    <t>Apocynaceae subfam. Asclepiadoideae</t>
  </si>
  <si>
    <t>Asteraceae subfam. Asteroideae</t>
  </si>
  <si>
    <t>Fabaceae subfam. Caesalpinioideae</t>
  </si>
  <si>
    <t>Fabaceae subfam. Faboideae</t>
  </si>
  <si>
    <t>Fabaceae subfam. Mimosoideae</t>
  </si>
  <si>
    <t>Poaceae subfam. Arundinoideae</t>
  </si>
  <si>
    <t>Poaceae subfam. Panicoideae</t>
  </si>
  <si>
    <t>Poaceae subfam. Pharoideae</t>
  </si>
  <si>
    <t>Poaceae subfam. Pooideae</t>
  </si>
  <si>
    <t>Ranunculaceae subfam. Ranunculoideae</t>
  </si>
  <si>
    <t>Count of ProvenanceCode</t>
  </si>
  <si>
    <t>Wild Collected</t>
  </si>
  <si>
    <t>Garden</t>
  </si>
  <si>
    <t>Garden - Wild Origin</t>
  </si>
  <si>
    <t>Unrecorded</t>
  </si>
  <si>
    <t>Accessions Added in 2023</t>
  </si>
  <si>
    <t>Items Removed 2016-2023:</t>
  </si>
  <si>
    <t>Contact Person</t>
  </si>
  <si>
    <t>Title</t>
  </si>
  <si>
    <t>Social Media and Community Outreach Assistant</t>
  </si>
  <si>
    <t>GIS Coordinator and Community Outreach Assistant</t>
  </si>
  <si>
    <t>Lowest Temperature °F</t>
  </si>
  <si>
    <t>Highest Temperature °F</t>
  </si>
  <si>
    <t>(Multiple Items)</t>
  </si>
  <si>
    <t>Count of ItemStatusDate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</si>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</sst>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font>
    <font>
      <u/>
      <sz val="11"/>
      <color theme="10"/>
      <name val="Calibri"/>
      <family val="2"/>
    </font>
    <font>
      <b/>
      <sz val="11"/>
      <color rgb="FF000000"/>
      <name val="Roboto"/>
    </font>
    <font>
      <sz val="11"/>
      <color theme="0"/>
      <name val="Calibri"/>
      <family val="2"/>
    </font>
    <font>
      <b/>
      <sz val="11"/>
      <color rgb="FF000000"/>
      <name val="Calibri"/>
      <family val="2"/>
    </font>
    <font>
      <sz val="8"/>
      <name val="Calibri"/>
      <family val="2"/>
    </font>
    <font>
      <b/>
      <sz val="18"/>
      <color rgb="FF47692F"/>
      <name val="Roboto"/>
    </font>
    <font>
      <sz val="11"/>
      <name val="Calibri"/>
      <family val="2"/>
    </font>
    <font>
      <sz val="11"/>
      <color rgb="FF47692F"/>
      <name val="Calibri"/>
      <family val="2"/>
    </font>
    <font>
      <sz val="11"/>
      <color theme="9" tint="-0.249977111117893"/>
      <name val="Calibri"/>
      <family val="2"/>
    </font>
  </fonts>
  <fills count="5">
    <fill>
      <patternFill patternType="none"/>
    </fill>
    <fill>
      <patternFill patternType="gray125"/>
    </fill>
    <fill>
      <patternFill patternType="solid">
        <fgColor rgb="FFF0FFF0"/>
        <bgColor rgb="FFF0FFF0"/>
      </patternFill>
    </fill>
    <fill>
      <patternFill patternType="solid">
        <fgColor rgb="FF47692F"/>
        <bgColor indexed="64"/>
      </patternFill>
    </fill>
    <fill>
      <patternFill patternType="solid">
        <fgColor theme="0"/>
        <bgColor indexed="64"/>
      </patternFill>
    </fill>
  </fills>
  <borders count="1">
    <border>
      <left/>
      <right/>
      <top/>
      <bottom/>
      <diagonal/>
    </border>
  </borders>
  <cellStyleXfs count="2">
    <xf numFmtId="0" fontId="0" fillId="0" borderId="0" applyNumberFormat="0" applyBorder="0" applyAlignment="0"/>
    <xf numFmtId="0" fontId="1" fillId="0" borderId="0" applyNumberFormat="0" applyFill="0" applyBorder="0" applyAlignment="0" applyProtection="0"/>
  </cellStyleXfs>
  <cellXfs count="22">
    <xf numFmtId="0" fontId="0" fillId="0" borderId="0" xfId="0"/>
    <xf numFmtId="0" fontId="0" fillId="2" borderId="0" xfId="0" applyFill="1"/>
    <xf numFmtId="0" fontId="0" fillId="0" borderId="0" xfId="0" pivotButton="1"/>
    <xf numFmtId="0" fontId="0" fillId="0" borderId="0" xfId="0" applyAlignment="1">
      <alignment horizontal="left"/>
    </xf>
    <xf numFmtId="0" fontId="0" fillId="0" borderId="0" xfId="0" applyNumberFormat="1"/>
    <xf numFmtId="0" fontId="0" fillId="3" borderId="0" xfId="0" applyFill="1"/>
    <xf numFmtId="0" fontId="0" fillId="4" borderId="0" xfId="0" applyFill="1"/>
    <xf numFmtId="3" fontId="2" fillId="0" borderId="0" xfId="0" applyNumberFormat="1" applyFont="1"/>
    <xf numFmtId="0" fontId="1" fillId="0" borderId="0" xfId="1"/>
    <xf numFmtId="0" fontId="3" fillId="4" borderId="0" xfId="0" applyFont="1" applyFill="1"/>
    <xf numFmtId="0" fontId="4" fillId="0" borderId="0" xfId="0" applyFont="1"/>
    <xf numFmtId="49" fontId="0" fillId="0" borderId="0" xfId="0" applyNumberFormat="1"/>
    <xf numFmtId="49" fontId="0" fillId="2" borderId="0" xfId="0" applyNumberFormat="1" applyFill="1"/>
    <xf numFmtId="49" fontId="0" fillId="0" borderId="0" xfId="0" applyNumberFormat="1" applyAlignment="1">
      <alignment horizontal="left"/>
    </xf>
    <xf numFmtId="0" fontId="0" fillId="0" borderId="0" xfId="0" applyAlignment="1">
      <alignment horizontal="left" indent="1"/>
    </xf>
    <xf numFmtId="14" fontId="0" fillId="0" borderId="0" xfId="0" applyNumberFormat="1"/>
    <xf numFmtId="0" fontId="6" fillId="0" borderId="0" xfId="0" applyFont="1"/>
    <xf numFmtId="0" fontId="7" fillId="2" borderId="0" xfId="0" applyFont="1" applyFill="1"/>
    <xf numFmtId="0" fontId="0" fillId="0" borderId="0" xfId="0" applyAlignment="1">
      <alignment horizontal="right"/>
    </xf>
    <xf numFmtId="0" fontId="8" fillId="0" borderId="0" xfId="0" applyNumberFormat="1" applyFont="1" applyAlignment="1">
      <alignment horizontal="right"/>
    </xf>
    <xf numFmtId="0" fontId="9" fillId="0" borderId="0" xfId="0" applyFont="1" applyAlignment="1">
      <alignment horizontal="right"/>
    </xf>
    <xf numFmtId="0" fontId="7" fillId="0" borderId="0" xfId="0" applyFont="1" applyAlignment="1">
      <alignment horizontal="right"/>
    </xf>
  </cellXfs>
  <cellStyles count="2">
    <cellStyle name="Hyperlink" xfId="1" builtinId="8"/>
    <cellStyle name="Normal" xfId="0" builtinId="0"/>
  </cellStyles>
  <dxfs count="9">
    <dxf>
      <numFmt numFmtId="3" formatCode="#,##0"/>
    </dxf>
    <dxf>
      <font>
        <name val="Roboto"/>
      </font>
    </dxf>
    <dxf>
      <font>
        <b/>
      </font>
    </dxf>
    <dxf>
      <numFmt numFmtId="3" formatCode="#,##0"/>
    </dxf>
    <dxf>
      <font>
        <name val="Roboto"/>
      </font>
    </dxf>
    <dxf>
      <font>
        <b/>
      </font>
    </dxf>
    <dxf>
      <font>
        <b/>
      </font>
    </dxf>
    <dxf>
      <font>
        <name val="Roboto"/>
      </font>
    </dxf>
    <dxf>
      <numFmt numFmtId="3" formatCode="#,##0"/>
    </dxf>
  </dxfs>
  <tableStyles count="0" defaultTableStyle="TableStyleMedium2" defaultPivotStyle="PivotStyleLight16"/>
  <colors>
    <mruColors>
      <color rgb="FF47692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'Loss and Temp'!$C$2</c:f>
              <c:strCache>
                <c:ptCount val="1"/>
                <c:pt idx="0">
                  <c:v># of Items Lost</c:v>
                </c:pt>
              </c:strCache>
            </c:strRef>
          </c:tx>
          <c:spPr>
            <a:solidFill>
              <a:srgbClr val="47692F"/>
            </a:solidFill>
            <a:ln>
              <a:noFill/>
            </a:ln>
            <a:effectLst/>
          </c:spPr>
          <c:invertIfNegative val="0"/>
          <c:cat>
            <c:numRef>
              <c:f>'Loss and Temp'!$B$3:$B$8</c:f>
              <c:numCache>
                <c:formatCode>General</c:formatCode>
                <c:ptCount val="6"/>
                <c:pt idx="0">
                  <c:v>2023</c:v>
                </c:pt>
                <c:pt idx="1">
                  <c:v>2022</c:v>
                </c:pt>
                <c:pt idx="2">
                  <c:v>2021</c:v>
                </c:pt>
                <c:pt idx="3">
                  <c:v>2020</c:v>
                </c:pt>
                <c:pt idx="4">
                  <c:v>2019</c:v>
                </c:pt>
                <c:pt idx="5">
                  <c:v>2018</c:v>
                </c:pt>
              </c:numCache>
            </c:numRef>
          </c:cat>
          <c:val>
            <c:numRef>
              <c:f>'Loss and Temp'!$C$3:$C$8</c:f>
              <c:numCache>
                <c:formatCode>General</c:formatCode>
                <c:ptCount val="6"/>
                <c:pt idx="0">
                  <c:v>20</c:v>
                </c:pt>
                <c:pt idx="1">
                  <c:v>300</c:v>
                </c:pt>
                <c:pt idx="2">
                  <c:v>200</c:v>
                </c:pt>
                <c:pt idx="3">
                  <c:v>20</c:v>
                </c:pt>
                <c:pt idx="4">
                  <c:v>15</c:v>
                </c:pt>
                <c:pt idx="5">
                  <c:v>60</c:v>
                </c:pt>
              </c:numCache>
            </c:numRef>
          </c:val>
          <c:extLst>
            <c:ext xmlns:c16="http://schemas.microsoft.com/office/drawing/2014/chart" uri="{C3380CC4-5D6E-409C-BE32-E72D297353CC}">
              <c16:uniqueId val="{00000000-8D4D-42E2-A065-7FD4F92CD368}"/>
            </c:ext>
          </c:extLst>
        </c:ser>
        <c:dLbls>
          <c:showLegendKey val="0"/>
          <c:showVal val="0"/>
          <c:showCatName val="0"/>
          <c:showSerName val="0"/>
          <c:showPercent val="0"/>
          <c:showBubbleSize val="0"/>
        </c:dLbls>
        <c:gapWidth val="150"/>
        <c:axId val="289233183"/>
        <c:axId val="2074876479"/>
      </c:barChart>
      <c:lineChart>
        <c:grouping val="standard"/>
        <c:varyColors val="0"/>
        <c:ser>
          <c:idx val="2"/>
          <c:order val="1"/>
          <c:tx>
            <c:strRef>
              <c:f>'Loss and Temp'!$E$2</c:f>
              <c:strCache>
                <c:ptCount val="1"/>
                <c:pt idx="0">
                  <c:v>Lowest Temperature °F</c:v>
                </c:pt>
              </c:strCache>
            </c:strRef>
          </c:tx>
          <c:spPr>
            <a:ln w="28575" cap="rnd">
              <a:solidFill>
                <a:schemeClr val="accent3"/>
              </a:solidFill>
              <a:round/>
            </a:ln>
            <a:effectLst/>
          </c:spPr>
          <c:marker>
            <c:symbol val="none"/>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7692F"/>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and Temp'!$B$3:$B$8</c:f>
              <c:numCache>
                <c:formatCode>General</c:formatCode>
                <c:ptCount val="6"/>
                <c:pt idx="0">
                  <c:v>2023</c:v>
                </c:pt>
                <c:pt idx="1">
                  <c:v>2022</c:v>
                </c:pt>
                <c:pt idx="2">
                  <c:v>2021</c:v>
                </c:pt>
                <c:pt idx="3">
                  <c:v>2020</c:v>
                </c:pt>
                <c:pt idx="4">
                  <c:v>2019</c:v>
                </c:pt>
                <c:pt idx="5">
                  <c:v>2018</c:v>
                </c:pt>
              </c:numCache>
            </c:numRef>
          </c:cat>
          <c:val>
            <c:numRef>
              <c:f>'Loss and Temp'!$E$3:$E$8</c:f>
              <c:numCache>
                <c:formatCode>General</c:formatCode>
                <c:ptCount val="6"/>
                <c:pt idx="0">
                  <c:v>25</c:v>
                </c:pt>
                <c:pt idx="1">
                  <c:v>1</c:v>
                </c:pt>
                <c:pt idx="2">
                  <c:v>1</c:v>
                </c:pt>
                <c:pt idx="3">
                  <c:v>21</c:v>
                </c:pt>
                <c:pt idx="4">
                  <c:v>17</c:v>
                </c:pt>
                <c:pt idx="5">
                  <c:v>7</c:v>
                </c:pt>
              </c:numCache>
            </c:numRef>
          </c:val>
          <c:smooth val="0"/>
          <c:extLst>
            <c:ext xmlns:c16="http://schemas.microsoft.com/office/drawing/2014/chart" uri="{C3380CC4-5D6E-409C-BE32-E72D297353CC}">
              <c16:uniqueId val="{00000001-8D4D-42E2-A065-7FD4F92CD368}"/>
            </c:ext>
          </c:extLst>
        </c:ser>
        <c:ser>
          <c:idx val="3"/>
          <c:order val="2"/>
          <c:tx>
            <c:strRef>
              <c:f>'Loss and Temp'!$F$2</c:f>
              <c:strCache>
                <c:ptCount val="1"/>
                <c:pt idx="0">
                  <c:v>Highest Temperature °F</c:v>
                </c:pt>
              </c:strCache>
            </c:strRef>
          </c:tx>
          <c:spPr>
            <a:ln w="28575" cap="rnd">
              <a:solidFill>
                <a:schemeClr val="accent6"/>
              </a:solidFill>
              <a:round/>
            </a:ln>
            <a:effectLst/>
          </c:spPr>
          <c:marker>
            <c:symbol val="none"/>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and Temp'!$B$3:$B$8</c:f>
              <c:numCache>
                <c:formatCode>General</c:formatCode>
                <c:ptCount val="6"/>
                <c:pt idx="0">
                  <c:v>2023</c:v>
                </c:pt>
                <c:pt idx="1">
                  <c:v>2022</c:v>
                </c:pt>
                <c:pt idx="2">
                  <c:v>2021</c:v>
                </c:pt>
                <c:pt idx="3">
                  <c:v>2020</c:v>
                </c:pt>
                <c:pt idx="4">
                  <c:v>2019</c:v>
                </c:pt>
                <c:pt idx="5">
                  <c:v>2018</c:v>
                </c:pt>
              </c:numCache>
            </c:numRef>
          </c:cat>
          <c:val>
            <c:numRef>
              <c:f>'Loss and Temp'!$F$3:$F$8</c:f>
              <c:numCache>
                <c:formatCode>General</c:formatCode>
                <c:ptCount val="6"/>
                <c:pt idx="0">
                  <c:v>102</c:v>
                </c:pt>
                <c:pt idx="1">
                  <c:v>103</c:v>
                </c:pt>
                <c:pt idx="2">
                  <c:v>96</c:v>
                </c:pt>
                <c:pt idx="3">
                  <c:v>97</c:v>
                </c:pt>
                <c:pt idx="4">
                  <c:v>100</c:v>
                </c:pt>
                <c:pt idx="5">
                  <c:v>97</c:v>
                </c:pt>
              </c:numCache>
            </c:numRef>
          </c:val>
          <c:smooth val="0"/>
          <c:extLst>
            <c:ext xmlns:c16="http://schemas.microsoft.com/office/drawing/2014/chart" uri="{C3380CC4-5D6E-409C-BE32-E72D297353CC}">
              <c16:uniqueId val="{00000002-8D4D-42E2-A065-7FD4F92CD368}"/>
            </c:ext>
          </c:extLst>
        </c:ser>
        <c:dLbls>
          <c:showLegendKey val="0"/>
          <c:showVal val="0"/>
          <c:showCatName val="0"/>
          <c:showSerName val="0"/>
          <c:showPercent val="0"/>
          <c:showBubbleSize val="0"/>
        </c:dLbls>
        <c:marker val="1"/>
        <c:smooth val="0"/>
        <c:axId val="289233183"/>
        <c:axId val="2074876479"/>
      </c:lineChart>
      <c:catAx>
        <c:axId val="289233183"/>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4876479"/>
        <c:crosses val="autoZero"/>
        <c:auto val="1"/>
        <c:lblAlgn val="ctr"/>
        <c:lblOffset val="100"/>
        <c:noMultiLvlLbl val="0"/>
      </c:catAx>
      <c:valAx>
        <c:axId val="2074876479"/>
        <c:scaling>
          <c:orientation val="minMax"/>
          <c:max val="300"/>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92331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Removed_Items!$J$4</c:f>
              <c:strCache>
                <c:ptCount val="1"/>
                <c:pt idx="0">
                  <c:v>Items Removed 2016-2023:</c:v>
                </c:pt>
              </c:strCache>
            </c:strRef>
          </c:tx>
          <c:spPr>
            <a:solidFill>
              <a:srgbClr val="47692F"/>
            </a:solidFill>
            <a:ln>
              <a:noFill/>
            </a:ln>
            <a:effectLst/>
          </c:spPr>
          <c:invertIfNegative val="0"/>
          <c:cat>
            <c:numRef>
              <c:f>Removed_Items!$I$5:$I$12</c:f>
              <c:numCache>
                <c:formatCode>General</c:formatCode>
                <c:ptCount val="8"/>
                <c:pt idx="0">
                  <c:v>2016</c:v>
                </c:pt>
                <c:pt idx="1">
                  <c:v>2017</c:v>
                </c:pt>
                <c:pt idx="2">
                  <c:v>2018</c:v>
                </c:pt>
                <c:pt idx="3">
                  <c:v>2019</c:v>
                </c:pt>
                <c:pt idx="4">
                  <c:v>2020</c:v>
                </c:pt>
                <c:pt idx="5">
                  <c:v>2021</c:v>
                </c:pt>
                <c:pt idx="6">
                  <c:v>2022</c:v>
                </c:pt>
                <c:pt idx="7">
                  <c:v>2023</c:v>
                </c:pt>
              </c:numCache>
            </c:numRef>
          </c:cat>
          <c:val>
            <c:numRef>
              <c:f>Removed_Items!$J$5:$J$12</c:f>
              <c:numCache>
                <c:formatCode>General</c:formatCode>
                <c:ptCount val="8"/>
                <c:pt idx="0">
                  <c:v>16</c:v>
                </c:pt>
                <c:pt idx="1">
                  <c:v>118</c:v>
                </c:pt>
                <c:pt idx="2">
                  <c:v>134</c:v>
                </c:pt>
                <c:pt idx="3">
                  <c:v>18</c:v>
                </c:pt>
                <c:pt idx="4">
                  <c:v>47</c:v>
                </c:pt>
                <c:pt idx="5">
                  <c:v>4</c:v>
                </c:pt>
                <c:pt idx="6">
                  <c:v>22</c:v>
                </c:pt>
                <c:pt idx="7">
                  <c:v>20</c:v>
                </c:pt>
              </c:numCache>
            </c:numRef>
          </c:val>
          <c:extLst>
            <c:ext xmlns:c16="http://schemas.microsoft.com/office/drawing/2014/chart" uri="{C3380CC4-5D6E-409C-BE32-E72D297353CC}">
              <c16:uniqueId val="{00000000-98A5-48C6-9571-61995A268F26}"/>
            </c:ext>
          </c:extLst>
        </c:ser>
        <c:dLbls>
          <c:showLegendKey val="0"/>
          <c:showVal val="0"/>
          <c:showCatName val="0"/>
          <c:showSerName val="0"/>
          <c:showPercent val="0"/>
          <c:showBubbleSize val="0"/>
        </c:dLbls>
        <c:gapWidth val="219"/>
        <c:overlap val="-27"/>
        <c:axId val="1433097903"/>
        <c:axId val="1753613295"/>
      </c:barChart>
      <c:catAx>
        <c:axId val="14330979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53613295"/>
        <c:crosses val="autoZero"/>
        <c:auto val="1"/>
        <c:lblAlgn val="ctr"/>
        <c:lblOffset val="100"/>
        <c:noMultiLvlLbl val="0"/>
      </c:catAx>
      <c:valAx>
        <c:axId val="17536132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330979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'Loss and Temp'!$C$2</c:f>
              <c:strCache>
                <c:ptCount val="1"/>
                <c:pt idx="0">
                  <c:v># of Items Lost</c:v>
                </c:pt>
              </c:strCache>
            </c:strRef>
          </c:tx>
          <c:spPr>
            <a:solidFill>
              <a:srgbClr val="47692F"/>
            </a:solidFill>
            <a:ln>
              <a:noFill/>
            </a:ln>
            <a:effectLst/>
          </c:spPr>
          <c:invertIfNegative val="0"/>
          <c:cat>
            <c:numRef>
              <c:f>'Loss and Temp'!$B$3:$B$8</c:f>
              <c:numCache>
                <c:formatCode>General</c:formatCode>
                <c:ptCount val="6"/>
                <c:pt idx="0">
                  <c:v>2023</c:v>
                </c:pt>
                <c:pt idx="1">
                  <c:v>2022</c:v>
                </c:pt>
                <c:pt idx="2">
                  <c:v>2021</c:v>
                </c:pt>
                <c:pt idx="3">
                  <c:v>2020</c:v>
                </c:pt>
                <c:pt idx="4">
                  <c:v>2019</c:v>
                </c:pt>
                <c:pt idx="5">
                  <c:v>2018</c:v>
                </c:pt>
              </c:numCache>
            </c:numRef>
          </c:cat>
          <c:val>
            <c:numRef>
              <c:f>'Loss and Temp'!$C$3:$C$8</c:f>
              <c:numCache>
                <c:formatCode>General</c:formatCode>
                <c:ptCount val="6"/>
                <c:pt idx="0">
                  <c:v>20</c:v>
                </c:pt>
                <c:pt idx="1">
                  <c:v>300</c:v>
                </c:pt>
                <c:pt idx="2">
                  <c:v>200</c:v>
                </c:pt>
                <c:pt idx="3">
                  <c:v>20</c:v>
                </c:pt>
                <c:pt idx="4">
                  <c:v>15</c:v>
                </c:pt>
                <c:pt idx="5">
                  <c:v>60</c:v>
                </c:pt>
              </c:numCache>
            </c:numRef>
          </c:val>
          <c:extLst>
            <c:ext xmlns:c16="http://schemas.microsoft.com/office/drawing/2014/chart" uri="{C3380CC4-5D6E-409C-BE32-E72D297353CC}">
              <c16:uniqueId val="{00000000-ED1A-488B-890E-A7346C912D4D}"/>
            </c:ext>
          </c:extLst>
        </c:ser>
        <c:dLbls>
          <c:showLegendKey val="0"/>
          <c:showVal val="0"/>
          <c:showCatName val="0"/>
          <c:showSerName val="0"/>
          <c:showPercent val="0"/>
          <c:showBubbleSize val="0"/>
        </c:dLbls>
        <c:gapWidth val="150"/>
        <c:axId val="289233183"/>
        <c:axId val="2074876479"/>
      </c:barChart>
      <c:lineChart>
        <c:grouping val="standard"/>
        <c:varyColors val="0"/>
        <c:ser>
          <c:idx val="2"/>
          <c:order val="1"/>
          <c:tx>
            <c:strRef>
              <c:f>'Loss and Temp'!$E$2</c:f>
              <c:strCache>
                <c:ptCount val="1"/>
                <c:pt idx="0">
                  <c:v>Lowest Temperature °F</c:v>
                </c:pt>
              </c:strCache>
            </c:strRef>
          </c:tx>
          <c:spPr>
            <a:ln w="28575" cap="rnd">
              <a:solidFill>
                <a:schemeClr val="accent3"/>
              </a:solidFill>
              <a:round/>
            </a:ln>
            <a:effectLst/>
          </c:spPr>
          <c:marker>
            <c:symbol val="none"/>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7692F"/>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and Temp'!$B$3:$B$8</c:f>
              <c:numCache>
                <c:formatCode>General</c:formatCode>
                <c:ptCount val="6"/>
                <c:pt idx="0">
                  <c:v>2023</c:v>
                </c:pt>
                <c:pt idx="1">
                  <c:v>2022</c:v>
                </c:pt>
                <c:pt idx="2">
                  <c:v>2021</c:v>
                </c:pt>
                <c:pt idx="3">
                  <c:v>2020</c:v>
                </c:pt>
                <c:pt idx="4">
                  <c:v>2019</c:v>
                </c:pt>
                <c:pt idx="5">
                  <c:v>2018</c:v>
                </c:pt>
              </c:numCache>
            </c:numRef>
          </c:cat>
          <c:val>
            <c:numRef>
              <c:f>'Loss and Temp'!$E$3:$E$8</c:f>
              <c:numCache>
                <c:formatCode>General</c:formatCode>
                <c:ptCount val="6"/>
                <c:pt idx="0">
                  <c:v>25</c:v>
                </c:pt>
                <c:pt idx="1">
                  <c:v>1</c:v>
                </c:pt>
                <c:pt idx="2">
                  <c:v>1</c:v>
                </c:pt>
                <c:pt idx="3">
                  <c:v>21</c:v>
                </c:pt>
                <c:pt idx="4">
                  <c:v>17</c:v>
                </c:pt>
                <c:pt idx="5">
                  <c:v>7</c:v>
                </c:pt>
              </c:numCache>
            </c:numRef>
          </c:val>
          <c:smooth val="0"/>
          <c:extLst>
            <c:ext xmlns:c16="http://schemas.microsoft.com/office/drawing/2014/chart" uri="{C3380CC4-5D6E-409C-BE32-E72D297353CC}">
              <c16:uniqueId val="{00000002-ED1A-488B-890E-A7346C912D4D}"/>
            </c:ext>
          </c:extLst>
        </c:ser>
        <c:ser>
          <c:idx val="3"/>
          <c:order val="2"/>
          <c:tx>
            <c:strRef>
              <c:f>'Loss and Temp'!$F$2</c:f>
              <c:strCache>
                <c:ptCount val="1"/>
                <c:pt idx="0">
                  <c:v>Highest Temperature °F</c:v>
                </c:pt>
              </c:strCache>
            </c:strRef>
          </c:tx>
          <c:spPr>
            <a:ln w="28575" cap="rnd">
              <a:solidFill>
                <a:schemeClr val="accent6"/>
              </a:solidFill>
              <a:round/>
            </a:ln>
            <a:effectLst/>
          </c:spPr>
          <c:marker>
            <c:symbol val="none"/>
          </c:marker>
          <c:dLbls>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7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'Loss and Temp'!$B$3:$B$8</c:f>
              <c:numCache>
                <c:formatCode>General</c:formatCode>
                <c:ptCount val="6"/>
                <c:pt idx="0">
                  <c:v>2023</c:v>
                </c:pt>
                <c:pt idx="1">
                  <c:v>2022</c:v>
                </c:pt>
                <c:pt idx="2">
                  <c:v>2021</c:v>
                </c:pt>
                <c:pt idx="3">
                  <c:v>2020</c:v>
                </c:pt>
                <c:pt idx="4">
                  <c:v>2019</c:v>
                </c:pt>
                <c:pt idx="5">
                  <c:v>2018</c:v>
                </c:pt>
              </c:numCache>
            </c:numRef>
          </c:cat>
          <c:val>
            <c:numRef>
              <c:f>'Loss and Temp'!$F$3:$F$8</c:f>
              <c:numCache>
                <c:formatCode>General</c:formatCode>
                <c:ptCount val="6"/>
                <c:pt idx="0">
                  <c:v>102</c:v>
                </c:pt>
                <c:pt idx="1">
                  <c:v>103</c:v>
                </c:pt>
                <c:pt idx="2">
                  <c:v>96</c:v>
                </c:pt>
                <c:pt idx="3">
                  <c:v>97</c:v>
                </c:pt>
                <c:pt idx="4">
                  <c:v>100</c:v>
                </c:pt>
                <c:pt idx="5">
                  <c:v>97</c:v>
                </c:pt>
              </c:numCache>
            </c:numRef>
          </c:val>
          <c:smooth val="0"/>
          <c:extLst>
            <c:ext xmlns:c16="http://schemas.microsoft.com/office/drawing/2014/chart" uri="{C3380CC4-5D6E-409C-BE32-E72D297353CC}">
              <c16:uniqueId val="{00000003-ED1A-488B-890E-A7346C912D4D}"/>
            </c:ext>
          </c:extLst>
        </c:ser>
        <c:dLbls>
          <c:showLegendKey val="0"/>
          <c:showVal val="0"/>
          <c:showCatName val="0"/>
          <c:showSerName val="0"/>
          <c:showPercent val="0"/>
          <c:showBubbleSize val="0"/>
        </c:dLbls>
        <c:marker val="1"/>
        <c:smooth val="0"/>
        <c:axId val="289233183"/>
        <c:axId val="2074876479"/>
      </c:lineChart>
      <c:catAx>
        <c:axId val="289233183"/>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74876479"/>
        <c:crosses val="autoZero"/>
        <c:auto val="1"/>
        <c:lblAlgn val="ctr"/>
        <c:lblOffset val="100"/>
        <c:noMultiLvlLbl val="0"/>
      </c:catAx>
      <c:valAx>
        <c:axId val="2074876479"/>
        <c:scaling>
          <c:orientation val="minMax"/>
          <c:max val="300"/>
        </c:scaling>
        <c:delete val="0"/>
        <c:axPos val="r"/>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892331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Records with the Item Status Changed in 2023 by Location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radarChart>
        <c:radarStyle val="marker"/>
        <c:varyColors val="0"/>
        <c:ser>
          <c:idx val="0"/>
          <c:order val="0"/>
          <c:spPr>
            <a:ln w="28575" cap="rnd">
              <a:solidFill>
                <a:schemeClr val="accent6">
                  <a:lumMod val="75000"/>
                </a:schemeClr>
              </a:solidFill>
              <a:round/>
            </a:ln>
            <a:effectLst/>
          </c:spPr>
          <c:marker>
            <c:symbol val="none"/>
          </c:marker>
          <c:cat>
            <c:strRef>
              <c:f>AccbyLocation!$F$5:$F$32</c:f>
              <c:strCache>
                <c:ptCount val="28"/>
                <c:pt idx="0">
                  <c:v>?•</c:v>
                </c:pt>
                <c:pt idx="1">
                  <c:v>B•</c:v>
                </c:pt>
                <c:pt idx="2">
                  <c:v>BKG•</c:v>
                </c:pt>
                <c:pt idx="3">
                  <c:v>CG•</c:v>
                </c:pt>
                <c:pt idx="4">
                  <c:v>DG•</c:v>
                </c:pt>
                <c:pt idx="5">
                  <c:v>DH•</c:v>
                </c:pt>
                <c:pt idx="6">
                  <c:v>DT•</c:v>
                </c:pt>
                <c:pt idx="7">
                  <c:v>FG•</c:v>
                </c:pt>
                <c:pt idx="8">
                  <c:v>FSC•</c:v>
                </c:pt>
                <c:pt idx="9">
                  <c:v>GL•</c:v>
                </c:pt>
                <c:pt idx="10">
                  <c:v>HG•</c:v>
                </c:pt>
                <c:pt idx="11">
                  <c:v>HPG•</c:v>
                </c:pt>
                <c:pt idx="12">
                  <c:v>HYD•</c:v>
                </c:pt>
                <c:pt idx="13">
                  <c:v>JG•</c:v>
                </c:pt>
                <c:pt idx="14">
                  <c:v>LG•</c:v>
                </c:pt>
                <c:pt idx="15">
                  <c:v>MBB•</c:v>
                </c:pt>
                <c:pt idx="16">
                  <c:v>MG2•</c:v>
                </c:pt>
                <c:pt idx="17">
                  <c:v>OA•</c:v>
                </c:pt>
                <c:pt idx="18">
                  <c:v>ORG•</c:v>
                </c:pt>
                <c:pt idx="19">
                  <c:v>PL•</c:v>
                </c:pt>
                <c:pt idx="20">
                  <c:v>PPT•</c:v>
                </c:pt>
                <c:pt idx="21">
                  <c:v>RG•</c:v>
                </c:pt>
                <c:pt idx="22">
                  <c:v>SEN•</c:v>
                </c:pt>
                <c:pt idx="23">
                  <c:v>SG•</c:v>
                </c:pt>
                <c:pt idx="24">
                  <c:v>TW•</c:v>
                </c:pt>
                <c:pt idx="25">
                  <c:v>UHG•</c:v>
                </c:pt>
                <c:pt idx="26">
                  <c:v>WG•</c:v>
                </c:pt>
                <c:pt idx="27">
                  <c:v>XB•</c:v>
                </c:pt>
              </c:strCache>
            </c:strRef>
          </c:cat>
          <c:val>
            <c:numRef>
              <c:f>AccbyLocation!$G$5:$G$32</c:f>
              <c:numCache>
                <c:formatCode>General</c:formatCode>
                <c:ptCount val="28"/>
                <c:pt idx="0">
                  <c:v>106</c:v>
                </c:pt>
                <c:pt idx="1">
                  <c:v>11</c:v>
                </c:pt>
                <c:pt idx="2">
                  <c:v>0</c:v>
                </c:pt>
                <c:pt idx="3">
                  <c:v>7</c:v>
                </c:pt>
                <c:pt idx="4">
                  <c:v>1</c:v>
                </c:pt>
                <c:pt idx="5">
                  <c:v>8</c:v>
                </c:pt>
                <c:pt idx="6">
                  <c:v>2</c:v>
                </c:pt>
                <c:pt idx="7">
                  <c:v>3</c:v>
                </c:pt>
                <c:pt idx="8">
                  <c:v>4</c:v>
                </c:pt>
                <c:pt idx="9">
                  <c:v>2</c:v>
                </c:pt>
                <c:pt idx="10">
                  <c:v>1</c:v>
                </c:pt>
                <c:pt idx="11">
                  <c:v>9</c:v>
                </c:pt>
                <c:pt idx="12">
                  <c:v>3</c:v>
                </c:pt>
                <c:pt idx="13">
                  <c:v>153</c:v>
                </c:pt>
                <c:pt idx="14">
                  <c:v>59</c:v>
                </c:pt>
                <c:pt idx="15">
                  <c:v>129</c:v>
                </c:pt>
                <c:pt idx="16">
                  <c:v>0</c:v>
                </c:pt>
                <c:pt idx="17">
                  <c:v>2</c:v>
                </c:pt>
                <c:pt idx="18">
                  <c:v>16</c:v>
                </c:pt>
                <c:pt idx="19">
                  <c:v>38</c:v>
                </c:pt>
                <c:pt idx="20">
                  <c:v>1</c:v>
                </c:pt>
                <c:pt idx="21">
                  <c:v>12</c:v>
                </c:pt>
                <c:pt idx="22">
                  <c:v>9</c:v>
                </c:pt>
                <c:pt idx="23">
                  <c:v>5</c:v>
                </c:pt>
                <c:pt idx="24">
                  <c:v>2</c:v>
                </c:pt>
                <c:pt idx="25">
                  <c:v>88</c:v>
                </c:pt>
                <c:pt idx="26">
                  <c:v>1</c:v>
                </c:pt>
                <c:pt idx="27">
                  <c:v>1</c:v>
                </c:pt>
              </c:numCache>
            </c:numRef>
          </c:val>
          <c:extLst>
            <c:ext xmlns:c16="http://schemas.microsoft.com/office/drawing/2014/chart" uri="{C3380CC4-5D6E-409C-BE32-E72D297353CC}">
              <c16:uniqueId val="{00000000-01E2-4D56-B1F6-09C61D06FE73}"/>
            </c:ext>
          </c:extLst>
        </c:ser>
        <c:ser>
          <c:idx val="1"/>
          <c:order val="1"/>
          <c:spPr>
            <a:ln w="28575" cap="rnd">
              <a:solidFill>
                <a:srgbClr val="47692F">
                  <a:alpha val="70000"/>
                </a:srgbClr>
              </a:solidFill>
              <a:round/>
            </a:ln>
            <a:effectLst/>
          </c:spPr>
          <c:marker>
            <c:symbol val="none"/>
          </c:marker>
          <c:cat>
            <c:strRef>
              <c:f>AccbyLocation!$F$5:$F$32</c:f>
              <c:strCache>
                <c:ptCount val="28"/>
                <c:pt idx="0">
                  <c:v>?•</c:v>
                </c:pt>
                <c:pt idx="1">
                  <c:v>B•</c:v>
                </c:pt>
                <c:pt idx="2">
                  <c:v>BKG•</c:v>
                </c:pt>
                <c:pt idx="3">
                  <c:v>CG•</c:v>
                </c:pt>
                <c:pt idx="4">
                  <c:v>DG•</c:v>
                </c:pt>
                <c:pt idx="5">
                  <c:v>DH•</c:v>
                </c:pt>
                <c:pt idx="6">
                  <c:v>DT•</c:v>
                </c:pt>
                <c:pt idx="7">
                  <c:v>FG•</c:v>
                </c:pt>
                <c:pt idx="8">
                  <c:v>FSC•</c:v>
                </c:pt>
                <c:pt idx="9">
                  <c:v>GL•</c:v>
                </c:pt>
                <c:pt idx="10">
                  <c:v>HG•</c:v>
                </c:pt>
                <c:pt idx="11">
                  <c:v>HPG•</c:v>
                </c:pt>
                <c:pt idx="12">
                  <c:v>HYD•</c:v>
                </c:pt>
                <c:pt idx="13">
                  <c:v>JG•</c:v>
                </c:pt>
                <c:pt idx="14">
                  <c:v>LG•</c:v>
                </c:pt>
                <c:pt idx="15">
                  <c:v>MBB•</c:v>
                </c:pt>
                <c:pt idx="16">
                  <c:v>MG2•</c:v>
                </c:pt>
                <c:pt idx="17">
                  <c:v>OA•</c:v>
                </c:pt>
                <c:pt idx="18">
                  <c:v>ORG•</c:v>
                </c:pt>
                <c:pt idx="19">
                  <c:v>PL•</c:v>
                </c:pt>
                <c:pt idx="20">
                  <c:v>PPT•</c:v>
                </c:pt>
                <c:pt idx="21">
                  <c:v>RG•</c:v>
                </c:pt>
                <c:pt idx="22">
                  <c:v>SEN•</c:v>
                </c:pt>
                <c:pt idx="23">
                  <c:v>SG•</c:v>
                </c:pt>
                <c:pt idx="24">
                  <c:v>TW•</c:v>
                </c:pt>
                <c:pt idx="25">
                  <c:v>UHG•</c:v>
                </c:pt>
                <c:pt idx="26">
                  <c:v>WG•</c:v>
                </c:pt>
                <c:pt idx="27">
                  <c:v>XB•</c:v>
                </c:pt>
              </c:strCache>
            </c:strRef>
          </c:cat>
          <c:val>
            <c:numRef>
              <c:f>AccbyLocation!$H$5:$H$32</c:f>
              <c:numCache>
                <c:formatCode>General</c:formatCode>
                <c:ptCount val="28"/>
                <c:pt idx="0">
                  <c:v>106</c:v>
                </c:pt>
                <c:pt idx="1">
                  <c:v>21</c:v>
                </c:pt>
                <c:pt idx="2">
                  <c:v>12</c:v>
                </c:pt>
                <c:pt idx="3">
                  <c:v>21</c:v>
                </c:pt>
                <c:pt idx="4">
                  <c:v>28</c:v>
                </c:pt>
                <c:pt idx="5">
                  <c:v>37</c:v>
                </c:pt>
                <c:pt idx="6">
                  <c:v>12</c:v>
                </c:pt>
                <c:pt idx="7">
                  <c:v>36</c:v>
                </c:pt>
                <c:pt idx="8">
                  <c:v>58</c:v>
                </c:pt>
                <c:pt idx="9">
                  <c:v>8</c:v>
                </c:pt>
                <c:pt idx="10">
                  <c:v>1</c:v>
                </c:pt>
                <c:pt idx="11">
                  <c:v>20</c:v>
                </c:pt>
                <c:pt idx="12">
                  <c:v>5</c:v>
                </c:pt>
                <c:pt idx="13">
                  <c:v>224</c:v>
                </c:pt>
                <c:pt idx="14">
                  <c:v>109</c:v>
                </c:pt>
                <c:pt idx="15">
                  <c:v>164</c:v>
                </c:pt>
                <c:pt idx="16">
                  <c:v>6</c:v>
                </c:pt>
                <c:pt idx="17">
                  <c:v>2</c:v>
                </c:pt>
                <c:pt idx="18">
                  <c:v>23</c:v>
                </c:pt>
                <c:pt idx="19">
                  <c:v>108</c:v>
                </c:pt>
                <c:pt idx="20">
                  <c:v>1</c:v>
                </c:pt>
                <c:pt idx="21">
                  <c:v>80</c:v>
                </c:pt>
                <c:pt idx="22">
                  <c:v>47</c:v>
                </c:pt>
                <c:pt idx="23">
                  <c:v>42</c:v>
                </c:pt>
                <c:pt idx="24">
                  <c:v>6</c:v>
                </c:pt>
                <c:pt idx="25">
                  <c:v>89</c:v>
                </c:pt>
                <c:pt idx="26">
                  <c:v>4</c:v>
                </c:pt>
                <c:pt idx="27">
                  <c:v>10</c:v>
                </c:pt>
              </c:numCache>
            </c:numRef>
          </c:val>
          <c:extLst>
            <c:ext xmlns:c16="http://schemas.microsoft.com/office/drawing/2014/chart" uri="{C3380CC4-5D6E-409C-BE32-E72D297353CC}">
              <c16:uniqueId val="{00000000-9D78-4E11-919D-4527AD6C286F}"/>
            </c:ext>
          </c:extLst>
        </c:ser>
        <c:dLbls>
          <c:showLegendKey val="0"/>
          <c:showVal val="0"/>
          <c:showCatName val="0"/>
          <c:showSerName val="0"/>
          <c:showPercent val="0"/>
          <c:showBubbleSize val="0"/>
        </c:dLbls>
        <c:axId val="843536976"/>
        <c:axId val="1081342512"/>
      </c:radarChart>
      <c:catAx>
        <c:axId val="84353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1342512"/>
        <c:crosses val="autoZero"/>
        <c:auto val="1"/>
        <c:lblAlgn val="ctr"/>
        <c:lblOffset val="100"/>
        <c:noMultiLvlLbl val="0"/>
      </c:catAx>
      <c:valAx>
        <c:axId val="1081342512"/>
        <c:scaling>
          <c:orientation val="minMax"/>
          <c:max val="22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5369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Number of Accessions by Location and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ndard"/>
        <c:varyColors val="0"/>
        <c:ser>
          <c:idx val="0"/>
          <c:order val="0"/>
          <c:tx>
            <c:strRef>
              <c:f>AccbyLocation!$H$36</c:f>
              <c:strCache>
                <c:ptCount val="1"/>
                <c:pt idx="0">
                  <c:v>2019</c:v>
                </c:pt>
              </c:strCache>
            </c:strRef>
          </c:tx>
          <c:spPr>
            <a:solidFill>
              <a:schemeClr val="accent6">
                <a:alpha val="70000"/>
              </a:schemeClr>
            </a:solidFill>
            <a:ln>
              <a:noFill/>
            </a:ln>
            <a:effectLst/>
          </c:spPr>
          <c:cat>
            <c:strRef>
              <c:f>AccbyLocation!$F$37:$F$64</c:f>
              <c:strCache>
                <c:ptCount val="28"/>
                <c:pt idx="0">
                  <c:v>?•</c:v>
                </c:pt>
                <c:pt idx="1">
                  <c:v>B•</c:v>
                </c:pt>
                <c:pt idx="2">
                  <c:v>BKG•</c:v>
                </c:pt>
                <c:pt idx="3">
                  <c:v>CG•</c:v>
                </c:pt>
                <c:pt idx="4">
                  <c:v>DG•</c:v>
                </c:pt>
                <c:pt idx="5">
                  <c:v>DH•</c:v>
                </c:pt>
                <c:pt idx="6">
                  <c:v>DT•</c:v>
                </c:pt>
                <c:pt idx="7">
                  <c:v>FG•</c:v>
                </c:pt>
                <c:pt idx="8">
                  <c:v>FSC•</c:v>
                </c:pt>
                <c:pt idx="9">
                  <c:v>GL•</c:v>
                </c:pt>
                <c:pt idx="10">
                  <c:v>HG•</c:v>
                </c:pt>
                <c:pt idx="11">
                  <c:v>HPG•</c:v>
                </c:pt>
                <c:pt idx="12">
                  <c:v>HYD•</c:v>
                </c:pt>
                <c:pt idx="13">
                  <c:v>JG•</c:v>
                </c:pt>
                <c:pt idx="14">
                  <c:v>LG•</c:v>
                </c:pt>
                <c:pt idx="15">
                  <c:v>MBB•</c:v>
                </c:pt>
                <c:pt idx="16">
                  <c:v>MG2•</c:v>
                </c:pt>
                <c:pt idx="17">
                  <c:v>OA•</c:v>
                </c:pt>
                <c:pt idx="18">
                  <c:v>ORG•</c:v>
                </c:pt>
                <c:pt idx="19">
                  <c:v>PL•</c:v>
                </c:pt>
                <c:pt idx="20">
                  <c:v>PPT•</c:v>
                </c:pt>
                <c:pt idx="21">
                  <c:v>RG•</c:v>
                </c:pt>
                <c:pt idx="22">
                  <c:v>SEN•</c:v>
                </c:pt>
                <c:pt idx="23">
                  <c:v>SG•</c:v>
                </c:pt>
                <c:pt idx="24">
                  <c:v>TW•</c:v>
                </c:pt>
                <c:pt idx="25">
                  <c:v>UHG•</c:v>
                </c:pt>
                <c:pt idx="26">
                  <c:v>WG•</c:v>
                </c:pt>
                <c:pt idx="27">
                  <c:v>XB•</c:v>
                </c:pt>
              </c:strCache>
            </c:strRef>
          </c:cat>
          <c:val>
            <c:numRef>
              <c:f>AccbyLocation!$H$37:$H$64</c:f>
              <c:numCache>
                <c:formatCode>General</c:formatCode>
                <c:ptCount val="28"/>
                <c:pt idx="0">
                  <c:v>100</c:v>
                </c:pt>
                <c:pt idx="1">
                  <c:v>600</c:v>
                </c:pt>
                <c:pt idx="2">
                  <c:v>340</c:v>
                </c:pt>
                <c:pt idx="3">
                  <c:v>480</c:v>
                </c:pt>
                <c:pt idx="4">
                  <c:v>800</c:v>
                </c:pt>
                <c:pt idx="5">
                  <c:v>370</c:v>
                </c:pt>
                <c:pt idx="6">
                  <c:v>600</c:v>
                </c:pt>
                <c:pt idx="7">
                  <c:v>360</c:v>
                </c:pt>
                <c:pt idx="8">
                  <c:v>580</c:v>
                </c:pt>
                <c:pt idx="9">
                  <c:v>800</c:v>
                </c:pt>
                <c:pt idx="10">
                  <c:v>600</c:v>
                </c:pt>
                <c:pt idx="11">
                  <c:v>600</c:v>
                </c:pt>
                <c:pt idx="12">
                  <c:v>500</c:v>
                </c:pt>
                <c:pt idx="13">
                  <c:v>454</c:v>
                </c:pt>
                <c:pt idx="14">
                  <c:v>900</c:v>
                </c:pt>
                <c:pt idx="15">
                  <c:v>664</c:v>
                </c:pt>
                <c:pt idx="16">
                  <c:v>600</c:v>
                </c:pt>
                <c:pt idx="17">
                  <c:v>600</c:v>
                </c:pt>
                <c:pt idx="18">
                  <c:v>823</c:v>
                </c:pt>
                <c:pt idx="19">
                  <c:v>800</c:v>
                </c:pt>
                <c:pt idx="20">
                  <c:v>900</c:v>
                </c:pt>
                <c:pt idx="21">
                  <c:v>800</c:v>
                </c:pt>
                <c:pt idx="22">
                  <c:v>470</c:v>
                </c:pt>
                <c:pt idx="23">
                  <c:v>420</c:v>
                </c:pt>
                <c:pt idx="24">
                  <c:v>600</c:v>
                </c:pt>
                <c:pt idx="25">
                  <c:v>890</c:v>
                </c:pt>
                <c:pt idx="26">
                  <c:v>400</c:v>
                </c:pt>
                <c:pt idx="27">
                  <c:v>700</c:v>
                </c:pt>
              </c:numCache>
            </c:numRef>
          </c:val>
          <c:extLst>
            <c:ext xmlns:c16="http://schemas.microsoft.com/office/drawing/2014/chart" uri="{C3380CC4-5D6E-409C-BE32-E72D297353CC}">
              <c16:uniqueId val="{00000000-6026-45BA-8419-3A000A15A27B}"/>
            </c:ext>
          </c:extLst>
        </c:ser>
        <c:ser>
          <c:idx val="1"/>
          <c:order val="1"/>
          <c:tx>
            <c:strRef>
              <c:f>AccbyLocation!$I$36</c:f>
              <c:strCache>
                <c:ptCount val="1"/>
                <c:pt idx="0">
                  <c:v>2021</c:v>
                </c:pt>
              </c:strCache>
            </c:strRef>
          </c:tx>
          <c:spPr>
            <a:solidFill>
              <a:srgbClr val="47692F">
                <a:alpha val="70000"/>
              </a:srgbClr>
            </a:solidFill>
            <a:ln>
              <a:solidFill>
                <a:srgbClr val="47692F">
                  <a:alpha val="70000"/>
                </a:srgbClr>
              </a:solidFill>
            </a:ln>
            <a:effectLst/>
          </c:spPr>
          <c:cat>
            <c:strRef>
              <c:f>AccbyLocation!$F$37:$F$64</c:f>
              <c:strCache>
                <c:ptCount val="28"/>
                <c:pt idx="0">
                  <c:v>?•</c:v>
                </c:pt>
                <c:pt idx="1">
                  <c:v>B•</c:v>
                </c:pt>
                <c:pt idx="2">
                  <c:v>BKG•</c:v>
                </c:pt>
                <c:pt idx="3">
                  <c:v>CG•</c:v>
                </c:pt>
                <c:pt idx="4">
                  <c:v>DG•</c:v>
                </c:pt>
                <c:pt idx="5">
                  <c:v>DH•</c:v>
                </c:pt>
                <c:pt idx="6">
                  <c:v>DT•</c:v>
                </c:pt>
                <c:pt idx="7">
                  <c:v>FG•</c:v>
                </c:pt>
                <c:pt idx="8">
                  <c:v>FSC•</c:v>
                </c:pt>
                <c:pt idx="9">
                  <c:v>GL•</c:v>
                </c:pt>
                <c:pt idx="10">
                  <c:v>HG•</c:v>
                </c:pt>
                <c:pt idx="11">
                  <c:v>HPG•</c:v>
                </c:pt>
                <c:pt idx="12">
                  <c:v>HYD•</c:v>
                </c:pt>
                <c:pt idx="13">
                  <c:v>JG•</c:v>
                </c:pt>
                <c:pt idx="14">
                  <c:v>LG•</c:v>
                </c:pt>
                <c:pt idx="15">
                  <c:v>MBB•</c:v>
                </c:pt>
                <c:pt idx="16">
                  <c:v>MG2•</c:v>
                </c:pt>
                <c:pt idx="17">
                  <c:v>OA•</c:v>
                </c:pt>
                <c:pt idx="18">
                  <c:v>ORG•</c:v>
                </c:pt>
                <c:pt idx="19">
                  <c:v>PL•</c:v>
                </c:pt>
                <c:pt idx="20">
                  <c:v>PPT•</c:v>
                </c:pt>
                <c:pt idx="21">
                  <c:v>RG•</c:v>
                </c:pt>
                <c:pt idx="22">
                  <c:v>SEN•</c:v>
                </c:pt>
                <c:pt idx="23">
                  <c:v>SG•</c:v>
                </c:pt>
                <c:pt idx="24">
                  <c:v>TW•</c:v>
                </c:pt>
                <c:pt idx="25">
                  <c:v>UHG•</c:v>
                </c:pt>
                <c:pt idx="26">
                  <c:v>WG•</c:v>
                </c:pt>
                <c:pt idx="27">
                  <c:v>XB•</c:v>
                </c:pt>
              </c:strCache>
            </c:strRef>
          </c:cat>
          <c:val>
            <c:numRef>
              <c:f>AccbyLocation!$I$37:$I$64</c:f>
              <c:numCache>
                <c:formatCode>General</c:formatCode>
                <c:ptCount val="28"/>
                <c:pt idx="0">
                  <c:v>100</c:v>
                </c:pt>
                <c:pt idx="1">
                  <c:v>600</c:v>
                </c:pt>
                <c:pt idx="2">
                  <c:v>340</c:v>
                </c:pt>
                <c:pt idx="3">
                  <c:v>480</c:v>
                </c:pt>
                <c:pt idx="4">
                  <c:v>800</c:v>
                </c:pt>
                <c:pt idx="5">
                  <c:v>277.5</c:v>
                </c:pt>
                <c:pt idx="6">
                  <c:v>300</c:v>
                </c:pt>
                <c:pt idx="7">
                  <c:v>180</c:v>
                </c:pt>
                <c:pt idx="8">
                  <c:v>580</c:v>
                </c:pt>
                <c:pt idx="9">
                  <c:v>1200</c:v>
                </c:pt>
                <c:pt idx="10">
                  <c:v>570</c:v>
                </c:pt>
                <c:pt idx="11">
                  <c:v>600</c:v>
                </c:pt>
                <c:pt idx="12">
                  <c:v>475</c:v>
                </c:pt>
                <c:pt idx="13">
                  <c:v>431.29999999999995</c:v>
                </c:pt>
                <c:pt idx="14">
                  <c:v>990.00000000000011</c:v>
                </c:pt>
                <c:pt idx="15">
                  <c:v>498</c:v>
                </c:pt>
                <c:pt idx="16">
                  <c:v>600</c:v>
                </c:pt>
                <c:pt idx="17">
                  <c:v>300</c:v>
                </c:pt>
                <c:pt idx="18">
                  <c:v>781.84999999999991</c:v>
                </c:pt>
                <c:pt idx="19">
                  <c:v>800</c:v>
                </c:pt>
                <c:pt idx="20">
                  <c:v>765</c:v>
                </c:pt>
                <c:pt idx="21">
                  <c:v>800</c:v>
                </c:pt>
                <c:pt idx="22">
                  <c:v>235</c:v>
                </c:pt>
                <c:pt idx="23">
                  <c:v>357</c:v>
                </c:pt>
                <c:pt idx="24">
                  <c:v>300</c:v>
                </c:pt>
                <c:pt idx="25">
                  <c:v>667.5</c:v>
                </c:pt>
                <c:pt idx="26">
                  <c:v>140</c:v>
                </c:pt>
                <c:pt idx="27">
                  <c:v>350</c:v>
                </c:pt>
              </c:numCache>
            </c:numRef>
          </c:val>
          <c:extLst>
            <c:ext xmlns:c16="http://schemas.microsoft.com/office/drawing/2014/chart" uri="{C3380CC4-5D6E-409C-BE32-E72D297353CC}">
              <c16:uniqueId val="{00000001-6026-45BA-8419-3A000A15A27B}"/>
            </c:ext>
          </c:extLst>
        </c:ser>
        <c:dLbls>
          <c:showLegendKey val="0"/>
          <c:showVal val="0"/>
          <c:showCatName val="0"/>
          <c:showSerName val="0"/>
          <c:showPercent val="0"/>
          <c:showBubbleSize val="0"/>
        </c:dLbls>
        <c:axId val="803334224"/>
        <c:axId val="2130005600"/>
      </c:areaChart>
      <c:catAx>
        <c:axId val="8033342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30005600"/>
        <c:crosses val="autoZero"/>
        <c:auto val="1"/>
        <c:lblAlgn val="ctr"/>
        <c:lblOffset val="100"/>
        <c:noMultiLvlLbl val="0"/>
      </c:catAx>
      <c:valAx>
        <c:axId val="2130005600"/>
        <c:scaling>
          <c:orientation val="minMax"/>
          <c:max val="12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033342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Provenance</a:t>
            </a:r>
            <a:r>
              <a:rPr lang="en-US" baseline="0"/>
              <a:t> Composition of the Living Collection by year</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stacked"/>
        <c:varyColors val="0"/>
        <c:ser>
          <c:idx val="0"/>
          <c:order val="0"/>
          <c:tx>
            <c:strRef>
              <c:f>Cat_Chart!$F$4</c:f>
              <c:strCache>
                <c:ptCount val="1"/>
                <c:pt idx="0">
                  <c:v>Wild Collected</c:v>
                </c:pt>
              </c:strCache>
            </c:strRef>
          </c:tx>
          <c:spPr>
            <a:solidFill>
              <a:schemeClr val="accent6"/>
            </a:solidFill>
            <a:ln>
              <a:noFill/>
            </a:ln>
            <a:effectLst/>
            <a:sp3d/>
          </c:spPr>
          <c:invertIfNegative val="0"/>
          <c:cat>
            <c:numRef>
              <c:f>Cat_Chart!$E$5:$E$11</c:f>
              <c:numCache>
                <c:formatCode>General</c:formatCode>
                <c:ptCount val="7"/>
                <c:pt idx="0">
                  <c:v>2016</c:v>
                </c:pt>
                <c:pt idx="1">
                  <c:v>2017</c:v>
                </c:pt>
                <c:pt idx="2">
                  <c:v>2018</c:v>
                </c:pt>
                <c:pt idx="3">
                  <c:v>2019</c:v>
                </c:pt>
                <c:pt idx="4">
                  <c:v>2020</c:v>
                </c:pt>
                <c:pt idx="5">
                  <c:v>2021</c:v>
                </c:pt>
                <c:pt idx="6">
                  <c:v>2022</c:v>
                </c:pt>
              </c:numCache>
            </c:numRef>
          </c:cat>
          <c:val>
            <c:numRef>
              <c:f>Cat_Chart!$F$5:$F$11</c:f>
              <c:numCache>
                <c:formatCode>General</c:formatCode>
                <c:ptCount val="7"/>
                <c:pt idx="0">
                  <c:v>200</c:v>
                </c:pt>
                <c:pt idx="1">
                  <c:v>220</c:v>
                </c:pt>
                <c:pt idx="2">
                  <c:v>300</c:v>
                </c:pt>
                <c:pt idx="3">
                  <c:v>315</c:v>
                </c:pt>
                <c:pt idx="4">
                  <c:v>315</c:v>
                </c:pt>
                <c:pt idx="5">
                  <c:v>250</c:v>
                </c:pt>
                <c:pt idx="6">
                  <c:v>400</c:v>
                </c:pt>
              </c:numCache>
            </c:numRef>
          </c:val>
          <c:extLst>
            <c:ext xmlns:c16="http://schemas.microsoft.com/office/drawing/2014/chart" uri="{C3380CC4-5D6E-409C-BE32-E72D297353CC}">
              <c16:uniqueId val="{00000000-122D-481E-AA9C-AF9939BE6E9F}"/>
            </c:ext>
          </c:extLst>
        </c:ser>
        <c:ser>
          <c:idx val="1"/>
          <c:order val="1"/>
          <c:tx>
            <c:strRef>
              <c:f>Cat_Chart!$G$4</c:f>
              <c:strCache>
                <c:ptCount val="1"/>
                <c:pt idx="0">
                  <c:v>Garden - Wild Origin</c:v>
                </c:pt>
              </c:strCache>
            </c:strRef>
          </c:tx>
          <c:spPr>
            <a:solidFill>
              <a:srgbClr val="47692F"/>
            </a:solidFill>
            <a:ln>
              <a:noFill/>
            </a:ln>
            <a:effectLst/>
            <a:sp3d/>
          </c:spPr>
          <c:invertIfNegative val="0"/>
          <c:cat>
            <c:numRef>
              <c:f>Cat_Chart!$E$5:$E$11</c:f>
              <c:numCache>
                <c:formatCode>General</c:formatCode>
                <c:ptCount val="7"/>
                <c:pt idx="0">
                  <c:v>2016</c:v>
                </c:pt>
                <c:pt idx="1">
                  <c:v>2017</c:v>
                </c:pt>
                <c:pt idx="2">
                  <c:v>2018</c:v>
                </c:pt>
                <c:pt idx="3">
                  <c:v>2019</c:v>
                </c:pt>
                <c:pt idx="4">
                  <c:v>2020</c:v>
                </c:pt>
                <c:pt idx="5">
                  <c:v>2021</c:v>
                </c:pt>
                <c:pt idx="6">
                  <c:v>2022</c:v>
                </c:pt>
              </c:numCache>
            </c:numRef>
          </c:cat>
          <c:val>
            <c:numRef>
              <c:f>Cat_Chart!$G$5:$G$11</c:f>
              <c:numCache>
                <c:formatCode>General</c:formatCode>
                <c:ptCount val="7"/>
                <c:pt idx="0">
                  <c:v>300</c:v>
                </c:pt>
                <c:pt idx="1">
                  <c:v>350</c:v>
                </c:pt>
                <c:pt idx="2">
                  <c:v>650</c:v>
                </c:pt>
                <c:pt idx="3">
                  <c:v>750</c:v>
                </c:pt>
                <c:pt idx="4">
                  <c:v>500</c:v>
                </c:pt>
                <c:pt idx="5">
                  <c:v>650</c:v>
                </c:pt>
                <c:pt idx="6">
                  <c:v>750</c:v>
                </c:pt>
              </c:numCache>
            </c:numRef>
          </c:val>
          <c:extLst>
            <c:ext xmlns:c16="http://schemas.microsoft.com/office/drawing/2014/chart" uri="{C3380CC4-5D6E-409C-BE32-E72D297353CC}">
              <c16:uniqueId val="{00000001-122D-481E-AA9C-AF9939BE6E9F}"/>
            </c:ext>
          </c:extLst>
        </c:ser>
        <c:ser>
          <c:idx val="2"/>
          <c:order val="2"/>
          <c:tx>
            <c:strRef>
              <c:f>Cat_Chart!$H$4</c:f>
              <c:strCache>
                <c:ptCount val="1"/>
                <c:pt idx="0">
                  <c:v>Garden</c:v>
                </c:pt>
              </c:strCache>
            </c:strRef>
          </c:tx>
          <c:spPr>
            <a:solidFill>
              <a:schemeClr val="accent3"/>
            </a:solidFill>
            <a:ln>
              <a:noFill/>
            </a:ln>
            <a:effectLst/>
            <a:sp3d/>
          </c:spPr>
          <c:invertIfNegative val="0"/>
          <c:cat>
            <c:numRef>
              <c:f>Cat_Chart!$E$5:$E$11</c:f>
              <c:numCache>
                <c:formatCode>General</c:formatCode>
                <c:ptCount val="7"/>
                <c:pt idx="0">
                  <c:v>2016</c:v>
                </c:pt>
                <c:pt idx="1">
                  <c:v>2017</c:v>
                </c:pt>
                <c:pt idx="2">
                  <c:v>2018</c:v>
                </c:pt>
                <c:pt idx="3">
                  <c:v>2019</c:v>
                </c:pt>
                <c:pt idx="4">
                  <c:v>2020</c:v>
                </c:pt>
                <c:pt idx="5">
                  <c:v>2021</c:v>
                </c:pt>
                <c:pt idx="6">
                  <c:v>2022</c:v>
                </c:pt>
              </c:numCache>
            </c:numRef>
          </c:cat>
          <c:val>
            <c:numRef>
              <c:f>Cat_Chart!$H$5:$H$11</c:f>
              <c:numCache>
                <c:formatCode>General</c:formatCode>
                <c:ptCount val="7"/>
                <c:pt idx="0">
                  <c:v>1500</c:v>
                </c:pt>
                <c:pt idx="1">
                  <c:v>1500</c:v>
                </c:pt>
                <c:pt idx="2">
                  <c:v>1500</c:v>
                </c:pt>
                <c:pt idx="3">
                  <c:v>1500</c:v>
                </c:pt>
                <c:pt idx="4">
                  <c:v>1500</c:v>
                </c:pt>
                <c:pt idx="5">
                  <c:v>1500</c:v>
                </c:pt>
                <c:pt idx="6">
                  <c:v>1500</c:v>
                </c:pt>
              </c:numCache>
            </c:numRef>
          </c:val>
          <c:extLst>
            <c:ext xmlns:c16="http://schemas.microsoft.com/office/drawing/2014/chart" uri="{C3380CC4-5D6E-409C-BE32-E72D297353CC}">
              <c16:uniqueId val="{00000002-122D-481E-AA9C-AF9939BE6E9F}"/>
            </c:ext>
          </c:extLst>
        </c:ser>
        <c:ser>
          <c:idx val="3"/>
          <c:order val="3"/>
          <c:tx>
            <c:strRef>
              <c:f>Cat_Chart!$I$4</c:f>
              <c:strCache>
                <c:ptCount val="1"/>
                <c:pt idx="0">
                  <c:v>Unrecorded</c:v>
                </c:pt>
              </c:strCache>
            </c:strRef>
          </c:tx>
          <c:spPr>
            <a:solidFill>
              <a:srgbClr val="EAEAEA"/>
            </a:solidFill>
            <a:ln>
              <a:noFill/>
            </a:ln>
            <a:effectLst/>
            <a:sp3d/>
          </c:spPr>
          <c:invertIfNegative val="0"/>
          <c:cat>
            <c:numRef>
              <c:f>Cat_Chart!$E$5:$E$11</c:f>
              <c:numCache>
                <c:formatCode>General</c:formatCode>
                <c:ptCount val="7"/>
                <c:pt idx="0">
                  <c:v>2016</c:v>
                </c:pt>
                <c:pt idx="1">
                  <c:v>2017</c:v>
                </c:pt>
                <c:pt idx="2">
                  <c:v>2018</c:v>
                </c:pt>
                <c:pt idx="3">
                  <c:v>2019</c:v>
                </c:pt>
                <c:pt idx="4">
                  <c:v>2020</c:v>
                </c:pt>
                <c:pt idx="5">
                  <c:v>2021</c:v>
                </c:pt>
                <c:pt idx="6">
                  <c:v>2022</c:v>
                </c:pt>
              </c:numCache>
            </c:numRef>
          </c:cat>
          <c:val>
            <c:numRef>
              <c:f>Cat_Chart!$I$5:$I$11</c:f>
              <c:numCache>
                <c:formatCode>General</c:formatCode>
                <c:ptCount val="7"/>
                <c:pt idx="0">
                  <c:v>1000</c:v>
                </c:pt>
                <c:pt idx="1">
                  <c:v>950</c:v>
                </c:pt>
                <c:pt idx="2">
                  <c:v>940</c:v>
                </c:pt>
                <c:pt idx="3">
                  <c:v>800</c:v>
                </c:pt>
                <c:pt idx="4">
                  <c:v>700</c:v>
                </c:pt>
                <c:pt idx="5">
                  <c:v>700</c:v>
                </c:pt>
                <c:pt idx="6">
                  <c:v>500</c:v>
                </c:pt>
              </c:numCache>
            </c:numRef>
          </c:val>
          <c:extLst>
            <c:ext xmlns:c16="http://schemas.microsoft.com/office/drawing/2014/chart" uri="{C3380CC4-5D6E-409C-BE32-E72D297353CC}">
              <c16:uniqueId val="{00000004-122D-481E-AA9C-AF9939BE6E9F}"/>
            </c:ext>
          </c:extLst>
        </c:ser>
        <c:dLbls>
          <c:showLegendKey val="0"/>
          <c:showVal val="0"/>
          <c:showCatName val="0"/>
          <c:showSerName val="0"/>
          <c:showPercent val="0"/>
          <c:showBubbleSize val="0"/>
        </c:dLbls>
        <c:gapWidth val="150"/>
        <c:shape val="box"/>
        <c:axId val="1188030000"/>
        <c:axId val="736417120"/>
        <c:axId val="0"/>
      </c:bar3DChart>
      <c:catAx>
        <c:axId val="118803000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6417120"/>
        <c:crosses val="autoZero"/>
        <c:auto val="1"/>
        <c:lblAlgn val="ctr"/>
        <c:lblOffset val="100"/>
        <c:noMultiLvlLbl val="0"/>
      </c:catAx>
      <c:valAx>
        <c:axId val="736417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88030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_xlchart.v1.2</cx:f>
      </cx:numDim>
    </cx:data>
  </cx:chartData>
  <cx:chart>
    <cx:title pos="t" align="ctr" overlay="0">
      <cx:tx>
        <cx:txData>
          <cx:v>Top five taxon lost by number from 2016- 2023</cx:v>
        </cx:txData>
      </cx:tx>
      <cx:txPr>
        <a:bodyPr spcFirstLastPara="1" vertOverflow="ellipsis" horzOverflow="overflow" wrap="square" lIns="0" tIns="0" rIns="0" bIns="0" anchor="ctr" anchorCtr="1"/>
        <a:lstStyle/>
        <a:p>
          <a:pPr algn="ctr" rtl="0">
            <a:defRPr/>
          </a:pPr>
          <a:r>
            <a:rPr lang="en-US" sz="1400" b="0" i="0" u="none" strike="noStrike" baseline="0">
              <a:solidFill>
                <a:sysClr val="windowText" lastClr="000000">
                  <a:lumMod val="65000"/>
                  <a:lumOff val="35000"/>
                </a:sysClr>
              </a:solidFill>
              <a:latin typeface="Calibri"/>
            </a:rPr>
            <a:t>Top five taxon lost by number from 2016- 2023</a:t>
          </a:r>
        </a:p>
      </cx:txPr>
    </cx:title>
    <cx:plotArea>
      <cx:plotAreaRegion>
        <cx:series layoutId="clusteredColumn" uniqueId="{CE6402D5-E25E-40A0-AA11-BFBBC1B0BD58}" formatIdx="0">
          <cx:tx>
            <cx:txData>
              <cx:f>_xlchart.v1.1</cx:f>
              <cx:v># of Taxon Removed</cx:v>
            </cx:txData>
          </cx:tx>
          <cx:spPr>
            <a:solidFill>
              <a:srgbClr val="47692F"/>
            </a:solidFill>
          </cx:spPr>
          <cx:dataId val="0"/>
          <cx:layoutPr>
            <cx:aggregation/>
          </cx:layoutPr>
        </cx:series>
      </cx:plotAreaRegion>
      <cx:axis id="0">
        <cx:catScaling gapWidth="0.140000001"/>
        <cx:tickLabels/>
      </cx:axis>
      <cx:axis id="1">
        <cx:valScaling/>
        <cx:majorGridlines/>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8.png"/><Relationship Id="rId3" Type="http://schemas.openxmlformats.org/officeDocument/2006/relationships/hyperlink" Target="#Removed_Items!A1"/><Relationship Id="rId7" Type="http://schemas.openxmlformats.org/officeDocument/2006/relationships/image" Target="../media/image4.png"/><Relationship Id="rId12" Type="http://schemas.openxmlformats.org/officeDocument/2006/relationships/hyperlink" Target="#Dashboard!A1"/><Relationship Id="rId17" Type="http://schemas.openxmlformats.org/officeDocument/2006/relationships/image" Target="../media/image10.png"/><Relationship Id="rId2" Type="http://schemas.openxmlformats.org/officeDocument/2006/relationships/image" Target="../media/image1.png"/><Relationship Id="rId16" Type="http://schemas.openxmlformats.org/officeDocument/2006/relationships/chart" Target="../charts/chart1.xml"/><Relationship Id="rId1" Type="http://schemas.openxmlformats.org/officeDocument/2006/relationships/hyperlink" Target="http://www.irisbg.com" TargetMode="External"/><Relationship Id="rId6" Type="http://schemas.openxmlformats.org/officeDocument/2006/relationships/hyperlink" Target="#Contacts!A1"/><Relationship Id="rId11" Type="http://schemas.openxmlformats.org/officeDocument/2006/relationships/image" Target="../media/image7.svg"/><Relationship Id="rId5" Type="http://schemas.openxmlformats.org/officeDocument/2006/relationships/image" Target="../media/image3.svg"/><Relationship Id="rId15" Type="http://schemas.openxmlformats.org/officeDocument/2006/relationships/hyperlink" Target="#'Loss and Temp'!A1"/><Relationship Id="rId10" Type="http://schemas.openxmlformats.org/officeDocument/2006/relationships/image" Target="../media/image6.png"/><Relationship Id="rId4" Type="http://schemas.openxmlformats.org/officeDocument/2006/relationships/image" Target="../media/image2.png"/><Relationship Id="rId9" Type="http://schemas.openxmlformats.org/officeDocument/2006/relationships/hyperlink" Target="mailto:support@irisbg.com?subject=Annual%20Report%20Questions" TargetMode="External"/><Relationship Id="rId14" Type="http://schemas.openxmlformats.org/officeDocument/2006/relationships/image" Target="../media/image9.svg"/></Relationships>
</file>

<file path=xl/drawings/_rels/drawing2.xml.rels><?xml version="1.0" encoding="UTF-8" standalone="yes"?>
<Relationships xmlns="http://schemas.openxmlformats.org/package/2006/relationships"><Relationship Id="rId8" Type="http://schemas.openxmlformats.org/officeDocument/2006/relationships/hyperlink" Target="#Contacts!A1"/><Relationship Id="rId13" Type="http://schemas.openxmlformats.org/officeDocument/2006/relationships/image" Target="../media/image7.svg"/><Relationship Id="rId3" Type="http://schemas.openxmlformats.org/officeDocument/2006/relationships/hyperlink" Target="http://www.irisbg.com" TargetMode="External"/><Relationship Id="rId7" Type="http://schemas.openxmlformats.org/officeDocument/2006/relationships/image" Target="../media/image3.svg"/><Relationship Id="rId12" Type="http://schemas.openxmlformats.org/officeDocument/2006/relationships/image" Target="../media/image6.png"/><Relationship Id="rId2" Type="http://schemas.microsoft.com/office/2014/relationships/chartEx" Target="../charts/chartEx1.xml"/><Relationship Id="rId16" Type="http://schemas.openxmlformats.org/officeDocument/2006/relationships/image" Target="../media/image9.svg"/><Relationship Id="rId1" Type="http://schemas.openxmlformats.org/officeDocument/2006/relationships/chart" Target="../charts/chart2.xml"/><Relationship Id="rId6" Type="http://schemas.openxmlformats.org/officeDocument/2006/relationships/image" Target="../media/image2.png"/><Relationship Id="rId11" Type="http://schemas.openxmlformats.org/officeDocument/2006/relationships/hyperlink" Target="mailto:support@irisbg.com?subject=Annual%20Report%20Questions" TargetMode="External"/><Relationship Id="rId5" Type="http://schemas.openxmlformats.org/officeDocument/2006/relationships/hyperlink" Target="#Removed_Items!A1"/><Relationship Id="rId15" Type="http://schemas.openxmlformats.org/officeDocument/2006/relationships/image" Target="../media/image8.png"/><Relationship Id="rId10" Type="http://schemas.openxmlformats.org/officeDocument/2006/relationships/image" Target="../media/image5.svg"/><Relationship Id="rId4" Type="http://schemas.openxmlformats.org/officeDocument/2006/relationships/image" Target="../media/image1.png"/><Relationship Id="rId9" Type="http://schemas.openxmlformats.org/officeDocument/2006/relationships/image" Target="../media/image4.png"/><Relationship Id="rId14" Type="http://schemas.openxmlformats.org/officeDocument/2006/relationships/hyperlink" Target="#Dashboard!A1"/></Relationships>
</file>

<file path=xl/drawings/_rels/drawing3.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Dashboard!A1"/><Relationship Id="rId3" Type="http://schemas.openxmlformats.org/officeDocument/2006/relationships/image" Target="../media/image1.png"/><Relationship Id="rId7" Type="http://schemas.openxmlformats.org/officeDocument/2006/relationships/hyperlink" Target="#Contacts!A1"/><Relationship Id="rId12" Type="http://schemas.openxmlformats.org/officeDocument/2006/relationships/image" Target="../media/image7.svg"/><Relationship Id="rId2" Type="http://schemas.openxmlformats.org/officeDocument/2006/relationships/hyperlink" Target="http://www.irisbg.com" TargetMode="External"/><Relationship Id="rId1" Type="http://schemas.openxmlformats.org/officeDocument/2006/relationships/chart" Target="../charts/chart3.xml"/><Relationship Id="rId6" Type="http://schemas.openxmlformats.org/officeDocument/2006/relationships/image" Target="../media/image3.svg"/><Relationship Id="rId11" Type="http://schemas.openxmlformats.org/officeDocument/2006/relationships/image" Target="../media/image6.png"/><Relationship Id="rId5" Type="http://schemas.openxmlformats.org/officeDocument/2006/relationships/image" Target="../media/image2.png"/><Relationship Id="rId15" Type="http://schemas.openxmlformats.org/officeDocument/2006/relationships/image" Target="../media/image9.svg"/><Relationship Id="rId10" Type="http://schemas.openxmlformats.org/officeDocument/2006/relationships/hyperlink" Target="mailto:support@irisbg.com?subject=Annual%20Report%20Questions" TargetMode="External"/><Relationship Id="rId4" Type="http://schemas.openxmlformats.org/officeDocument/2006/relationships/hyperlink" Target="#Removed_Items!A1"/><Relationship Id="rId9" Type="http://schemas.openxmlformats.org/officeDocument/2006/relationships/image" Target="../media/image5.svg"/><Relationship Id="rId1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image" Target="../media/image5.svg"/><Relationship Id="rId13" Type="http://schemas.openxmlformats.org/officeDocument/2006/relationships/image" Target="../media/image8.png"/><Relationship Id="rId3" Type="http://schemas.openxmlformats.org/officeDocument/2006/relationships/hyperlink" Target="#Item02Full!A1"/><Relationship Id="rId7" Type="http://schemas.openxmlformats.org/officeDocument/2006/relationships/image" Target="../media/image4.png"/><Relationship Id="rId12" Type="http://schemas.openxmlformats.org/officeDocument/2006/relationships/hyperlink" Target="#Dashboard!A1"/><Relationship Id="rId2" Type="http://schemas.openxmlformats.org/officeDocument/2006/relationships/image" Target="../media/image1.png"/><Relationship Id="rId1" Type="http://schemas.openxmlformats.org/officeDocument/2006/relationships/hyperlink" Target="http://www.irisbg.com" TargetMode="External"/><Relationship Id="rId6" Type="http://schemas.openxmlformats.org/officeDocument/2006/relationships/hyperlink" Target="#Contacts!A1"/><Relationship Id="rId11" Type="http://schemas.openxmlformats.org/officeDocument/2006/relationships/image" Target="../media/image7.svg"/><Relationship Id="rId5" Type="http://schemas.openxmlformats.org/officeDocument/2006/relationships/image" Target="../media/image3.svg"/><Relationship Id="rId15" Type="http://schemas.openxmlformats.org/officeDocument/2006/relationships/chart" Target="../charts/chart6.xml"/><Relationship Id="rId10" Type="http://schemas.openxmlformats.org/officeDocument/2006/relationships/image" Target="../media/image6.png"/><Relationship Id="rId4" Type="http://schemas.openxmlformats.org/officeDocument/2006/relationships/image" Target="../media/image2.png"/><Relationship Id="rId9" Type="http://schemas.openxmlformats.org/officeDocument/2006/relationships/hyperlink" Target="mailto:support@irisbg.com?subject=Annual%20Report%20Questions" TargetMode="External"/><Relationship Id="rId14" Type="http://schemas.openxmlformats.org/officeDocument/2006/relationships/image" Target="../media/image9.svg"/></Relationships>
</file>

<file path=xl/drawings/_rels/drawing6.xml.rels><?xml version="1.0" encoding="UTF-8" standalone="yes"?>
<Relationships xmlns="http://schemas.openxmlformats.org/package/2006/relationships"><Relationship Id="rId8" Type="http://schemas.openxmlformats.org/officeDocument/2006/relationships/image" Target="../media/image7.svg"/><Relationship Id="rId3" Type="http://schemas.openxmlformats.org/officeDocument/2006/relationships/image" Target="../media/image3.svg"/><Relationship Id="rId7"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mailto:support@irisbg.com?subject=Annual%20Report%20Questions" TargetMode="External"/><Relationship Id="rId11" Type="http://schemas.openxmlformats.org/officeDocument/2006/relationships/image" Target="../media/image9.svg"/><Relationship Id="rId5" Type="http://schemas.openxmlformats.org/officeDocument/2006/relationships/image" Target="../media/image5.svg"/><Relationship Id="rId10" Type="http://schemas.openxmlformats.org/officeDocument/2006/relationships/image" Target="../media/image8.png"/><Relationship Id="rId4" Type="http://schemas.openxmlformats.org/officeDocument/2006/relationships/image" Target="../media/image4.png"/><Relationship Id="rId9" Type="http://schemas.openxmlformats.org/officeDocument/2006/relationships/hyperlink" Target="#Dashboard!A1"/></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0</xdr:row>
      <xdr:rowOff>161925</xdr:rowOff>
    </xdr:from>
    <xdr:to>
      <xdr:col>0</xdr:col>
      <xdr:colOff>1028700</xdr:colOff>
      <xdr:row>5</xdr:row>
      <xdr:rowOff>96082</xdr:rowOff>
    </xdr:to>
    <xdr:pic>
      <xdr:nvPicPr>
        <xdr:cNvPr id="3" name="Picture 2">
          <a:hlinkClick xmlns:r="http://schemas.openxmlformats.org/officeDocument/2006/relationships" r:id="rId1"/>
          <a:extLst>
            <a:ext uri="{FF2B5EF4-FFF2-40B4-BE49-F238E27FC236}">
              <a16:creationId xmlns:a16="http://schemas.microsoft.com/office/drawing/2014/main" id="{7289CFC1-3489-C129-B3BD-319B23B049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6" y="161925"/>
          <a:ext cx="885824" cy="886657"/>
        </a:xfrm>
        <a:prstGeom prst="rect">
          <a:avLst/>
        </a:prstGeom>
      </xdr:spPr>
    </xdr:pic>
    <xdr:clientData/>
  </xdr:twoCellAnchor>
  <xdr:twoCellAnchor editAs="oneCell">
    <xdr:from>
      <xdr:col>0</xdr:col>
      <xdr:colOff>161925</xdr:colOff>
      <xdr:row>11</xdr:row>
      <xdr:rowOff>104775</xdr:rowOff>
    </xdr:from>
    <xdr:to>
      <xdr:col>0</xdr:col>
      <xdr:colOff>1076325</xdr:colOff>
      <xdr:row>16</xdr:row>
      <xdr:rowOff>66675</xdr:rowOff>
    </xdr:to>
    <xdr:pic>
      <xdr:nvPicPr>
        <xdr:cNvPr id="7" name="Graphic 6" descr="Table outline">
          <a:hlinkClick xmlns:r="http://schemas.openxmlformats.org/officeDocument/2006/relationships" r:id="rId3"/>
          <a:extLst>
            <a:ext uri="{FF2B5EF4-FFF2-40B4-BE49-F238E27FC236}">
              <a16:creationId xmlns:a16="http://schemas.microsoft.com/office/drawing/2014/main" id="{902DE59F-0AC8-70EE-5FB7-8427A36D55B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61925" y="2200275"/>
          <a:ext cx="914400" cy="914400"/>
        </a:xfrm>
        <a:prstGeom prst="rect">
          <a:avLst/>
        </a:prstGeom>
      </xdr:spPr>
    </xdr:pic>
    <xdr:clientData/>
  </xdr:twoCellAnchor>
  <xdr:twoCellAnchor editAs="oneCell">
    <xdr:from>
      <xdr:col>0</xdr:col>
      <xdr:colOff>171450</xdr:colOff>
      <xdr:row>16</xdr:row>
      <xdr:rowOff>9525</xdr:rowOff>
    </xdr:from>
    <xdr:to>
      <xdr:col>0</xdr:col>
      <xdr:colOff>1085850</xdr:colOff>
      <xdr:row>20</xdr:row>
      <xdr:rowOff>161925</xdr:rowOff>
    </xdr:to>
    <xdr:pic>
      <xdr:nvPicPr>
        <xdr:cNvPr id="11" name="Graphic 10" descr="Envelope outline">
          <a:hlinkClick xmlns:r="http://schemas.openxmlformats.org/officeDocument/2006/relationships" r:id="rId6"/>
          <a:extLst>
            <a:ext uri="{FF2B5EF4-FFF2-40B4-BE49-F238E27FC236}">
              <a16:creationId xmlns:a16="http://schemas.microsoft.com/office/drawing/2014/main" id="{7D70A74E-E304-3397-02AC-7572327B765B}"/>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1450" y="3057525"/>
          <a:ext cx="914400" cy="914400"/>
        </a:xfrm>
        <a:prstGeom prst="rect">
          <a:avLst/>
        </a:prstGeom>
      </xdr:spPr>
    </xdr:pic>
    <xdr:clientData/>
  </xdr:twoCellAnchor>
  <xdr:twoCellAnchor editAs="oneCell">
    <xdr:from>
      <xdr:col>0</xdr:col>
      <xdr:colOff>152400</xdr:colOff>
      <xdr:row>21</xdr:row>
      <xdr:rowOff>0</xdr:rowOff>
    </xdr:from>
    <xdr:to>
      <xdr:col>0</xdr:col>
      <xdr:colOff>1066800</xdr:colOff>
      <xdr:row>25</xdr:row>
      <xdr:rowOff>152400</xdr:rowOff>
    </xdr:to>
    <xdr:pic>
      <xdr:nvPicPr>
        <xdr:cNvPr id="13" name="Graphic 12" descr="Question mark outline">
          <a:hlinkClick xmlns:r="http://schemas.openxmlformats.org/officeDocument/2006/relationships" r:id="rId9"/>
          <a:extLst>
            <a:ext uri="{FF2B5EF4-FFF2-40B4-BE49-F238E27FC236}">
              <a16:creationId xmlns:a16="http://schemas.microsoft.com/office/drawing/2014/main" id="{FCDE10F8-8F8E-7588-9B12-DD2ADD3B84A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52400" y="4000500"/>
          <a:ext cx="914400" cy="914400"/>
        </a:xfrm>
        <a:prstGeom prst="rect">
          <a:avLst/>
        </a:prstGeom>
      </xdr:spPr>
    </xdr:pic>
    <xdr:clientData/>
  </xdr:twoCellAnchor>
  <xdr:twoCellAnchor editAs="oneCell">
    <xdr:from>
      <xdr:col>0</xdr:col>
      <xdr:colOff>152400</xdr:colOff>
      <xdr:row>6</xdr:row>
      <xdr:rowOff>123825</xdr:rowOff>
    </xdr:from>
    <xdr:to>
      <xdr:col>0</xdr:col>
      <xdr:colOff>1066800</xdr:colOff>
      <xdr:row>11</xdr:row>
      <xdr:rowOff>85725</xdr:rowOff>
    </xdr:to>
    <xdr:pic>
      <xdr:nvPicPr>
        <xdr:cNvPr id="15" name="Graphic 14" descr="Presentation with bar chart outline">
          <a:hlinkClick xmlns:r="http://schemas.openxmlformats.org/officeDocument/2006/relationships" r:id="rId12"/>
          <a:extLst>
            <a:ext uri="{FF2B5EF4-FFF2-40B4-BE49-F238E27FC236}">
              <a16:creationId xmlns:a16="http://schemas.microsoft.com/office/drawing/2014/main" id="{7A0BBC16-03EF-1D19-31FF-A8B596DE900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52400" y="1266825"/>
          <a:ext cx="914400" cy="914400"/>
        </a:xfrm>
        <a:prstGeom prst="rect">
          <a:avLst/>
        </a:prstGeom>
      </xdr:spPr>
    </xdr:pic>
    <xdr:clientData/>
  </xdr:twoCellAnchor>
  <xdr:twoCellAnchor>
    <xdr:from>
      <xdr:col>1</xdr:col>
      <xdr:colOff>295276</xdr:colOff>
      <xdr:row>1</xdr:row>
      <xdr:rowOff>57150</xdr:rowOff>
    </xdr:from>
    <xdr:to>
      <xdr:col>19</xdr:col>
      <xdr:colOff>400050</xdr:colOff>
      <xdr:row>7</xdr:row>
      <xdr:rowOff>38100</xdr:rowOff>
    </xdr:to>
    <xdr:sp macro="" textlink="">
      <xdr:nvSpPr>
        <xdr:cNvPr id="16" name="Rectangle: Rounded Corners 15">
          <a:extLst>
            <a:ext uri="{FF2B5EF4-FFF2-40B4-BE49-F238E27FC236}">
              <a16:creationId xmlns:a16="http://schemas.microsoft.com/office/drawing/2014/main" id="{DBC723AE-70B8-D945-9C2B-CE6667B808DF}"/>
            </a:ext>
          </a:extLst>
        </xdr:cNvPr>
        <xdr:cNvSpPr/>
      </xdr:nvSpPr>
      <xdr:spPr>
        <a:xfrm>
          <a:off x="1504951" y="247650"/>
          <a:ext cx="11077574" cy="1123950"/>
        </a:xfrm>
        <a:prstGeom prst="roundRect">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3200" b="1">
              <a:solidFill>
                <a:srgbClr val="47692F"/>
              </a:solidFill>
              <a:latin typeface="Roboto" panose="02000000000000000000" pitchFamily="2" charset="0"/>
              <a:ea typeface="Roboto" panose="02000000000000000000" pitchFamily="2" charset="0"/>
              <a:cs typeface="Roboto" panose="02000000000000000000" pitchFamily="2" charset="0"/>
            </a:rPr>
            <a:t>Living Collections Annual Report 2023</a:t>
          </a:r>
        </a:p>
      </xdr:txBody>
    </xdr:sp>
    <xdr:clientData/>
  </xdr:twoCellAnchor>
  <xdr:twoCellAnchor>
    <xdr:from>
      <xdr:col>1</xdr:col>
      <xdr:colOff>314326</xdr:colOff>
      <xdr:row>8</xdr:row>
      <xdr:rowOff>38100</xdr:rowOff>
    </xdr:from>
    <xdr:to>
      <xdr:col>7</xdr:col>
      <xdr:colOff>219075</xdr:colOff>
      <xdr:row>14</xdr:row>
      <xdr:rowOff>19050</xdr:rowOff>
    </xdr:to>
    <xdr:sp macro="" textlink="SumAcc01!E1">
      <xdr:nvSpPr>
        <xdr:cNvPr id="17" name="Rectangle: Rounded Corners 16">
          <a:extLst>
            <a:ext uri="{FF2B5EF4-FFF2-40B4-BE49-F238E27FC236}">
              <a16:creationId xmlns:a16="http://schemas.microsoft.com/office/drawing/2014/main" id="{6450794C-CB67-49FF-985D-296F49A1ED71}"/>
            </a:ext>
          </a:extLst>
        </xdr:cNvPr>
        <xdr:cNvSpPr/>
      </xdr:nvSpPr>
      <xdr:spPr>
        <a:xfrm>
          <a:off x="1524001" y="1562100"/>
          <a:ext cx="3562349" cy="1123950"/>
        </a:xfrm>
        <a:prstGeom prst="roundRect">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16F21194-383F-4107-A8CA-C51E155612DF}" type="TxLink">
            <a:rPr lang="en-US" sz="1800" b="1" i="0" u="none" strike="noStrike">
              <a:solidFill>
                <a:srgbClr val="47692F"/>
              </a:solidFill>
              <a:latin typeface="Roboto"/>
              <a:ea typeface="Roboto"/>
              <a:cs typeface="Roboto"/>
            </a:rPr>
            <a:pPr algn="l"/>
            <a:t>Accessions Added in 2023: 1152</a:t>
          </a:fld>
          <a:endParaRPr lang="en-US" sz="1800" b="1">
            <a:solidFill>
              <a:srgbClr val="47692F"/>
            </a:solidFill>
          </a:endParaRPr>
        </a:p>
      </xdr:txBody>
    </xdr:sp>
    <xdr:clientData/>
  </xdr:twoCellAnchor>
  <xdr:twoCellAnchor>
    <xdr:from>
      <xdr:col>7</xdr:col>
      <xdr:colOff>381001</xdr:colOff>
      <xdr:row>8</xdr:row>
      <xdr:rowOff>47625</xdr:rowOff>
    </xdr:from>
    <xdr:to>
      <xdr:col>13</xdr:col>
      <xdr:colOff>285750</xdr:colOff>
      <xdr:row>14</xdr:row>
      <xdr:rowOff>28575</xdr:rowOff>
    </xdr:to>
    <xdr:sp macro="" textlink="">
      <xdr:nvSpPr>
        <xdr:cNvPr id="19" name="Rectangle: Rounded Corners 18">
          <a:extLst>
            <a:ext uri="{FF2B5EF4-FFF2-40B4-BE49-F238E27FC236}">
              <a16:creationId xmlns:a16="http://schemas.microsoft.com/office/drawing/2014/main" id="{E870CC54-8FE4-4404-ACE6-18590A3333E8}"/>
            </a:ext>
          </a:extLst>
        </xdr:cNvPr>
        <xdr:cNvSpPr/>
      </xdr:nvSpPr>
      <xdr:spPr>
        <a:xfrm>
          <a:off x="5248276" y="1571625"/>
          <a:ext cx="3562349" cy="1123950"/>
        </a:xfrm>
        <a:prstGeom prst="roundRect">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800" b="1">
              <a:solidFill>
                <a:srgbClr val="47692F"/>
              </a:solidFill>
              <a:latin typeface="Roboto" panose="02000000000000000000" pitchFamily="2" charset="0"/>
              <a:ea typeface="Roboto" panose="02000000000000000000" pitchFamily="2" charset="0"/>
              <a:cs typeface="Roboto" panose="02000000000000000000" pitchFamily="2" charset="0"/>
            </a:rPr>
            <a:t>1,500 Propagules brought back from Collection Trips</a:t>
          </a:r>
        </a:p>
        <a:p>
          <a:pPr algn="ctr"/>
          <a:endParaRPr lang="en-US" sz="1800" b="1">
            <a:solidFill>
              <a:srgbClr val="47692F"/>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13</xdr:col>
      <xdr:colOff>438151</xdr:colOff>
      <xdr:row>8</xdr:row>
      <xdr:rowOff>28575</xdr:rowOff>
    </xdr:from>
    <xdr:to>
      <xdr:col>19</xdr:col>
      <xdr:colOff>342900</xdr:colOff>
      <xdr:row>14</xdr:row>
      <xdr:rowOff>9525</xdr:rowOff>
    </xdr:to>
    <xdr:sp macro="" textlink="Removed_Items!J2">
      <xdr:nvSpPr>
        <xdr:cNvPr id="20" name="Rectangle: Rounded Corners 19">
          <a:extLst>
            <a:ext uri="{FF2B5EF4-FFF2-40B4-BE49-F238E27FC236}">
              <a16:creationId xmlns:a16="http://schemas.microsoft.com/office/drawing/2014/main" id="{837D66AA-9E53-4A78-AB57-45C292893364}"/>
            </a:ext>
          </a:extLst>
        </xdr:cNvPr>
        <xdr:cNvSpPr/>
      </xdr:nvSpPr>
      <xdr:spPr>
        <a:xfrm>
          <a:off x="8963026" y="1552575"/>
          <a:ext cx="3562349" cy="1123950"/>
        </a:xfrm>
        <a:prstGeom prst="roundRect">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fld id="{57139B07-7C43-450F-9A2D-F7BA642F5842}" type="TxLink">
            <a:rPr lang="en-US" sz="1800" b="1" i="0" u="none" strike="noStrike">
              <a:solidFill>
                <a:srgbClr val="47692F"/>
              </a:solidFill>
              <a:latin typeface="Roboto"/>
              <a:ea typeface="Roboto"/>
              <a:cs typeface="Roboto"/>
            </a:rPr>
            <a:pPr algn="l"/>
            <a:t>Items Removed 2016-2023: 379</a:t>
          </a:fld>
          <a:endParaRPr lang="en-US" sz="1800" b="1">
            <a:solidFill>
              <a:srgbClr val="47692F"/>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xdr:col>
      <xdr:colOff>352426</xdr:colOff>
      <xdr:row>15</xdr:row>
      <xdr:rowOff>38100</xdr:rowOff>
    </xdr:from>
    <xdr:to>
      <xdr:col>13</xdr:col>
      <xdr:colOff>323850</xdr:colOff>
      <xdr:row>34</xdr:row>
      <xdr:rowOff>171450</xdr:rowOff>
    </xdr:to>
    <xdr:sp macro="" textlink="">
      <xdr:nvSpPr>
        <xdr:cNvPr id="21" name="Rectangle: Rounded Corners 20">
          <a:hlinkClick xmlns:r="http://schemas.openxmlformats.org/officeDocument/2006/relationships" r:id="rId15"/>
          <a:extLst>
            <a:ext uri="{FF2B5EF4-FFF2-40B4-BE49-F238E27FC236}">
              <a16:creationId xmlns:a16="http://schemas.microsoft.com/office/drawing/2014/main" id="{13646FC4-0A61-4CF2-80B3-D5342C601895}"/>
            </a:ext>
          </a:extLst>
        </xdr:cNvPr>
        <xdr:cNvSpPr/>
      </xdr:nvSpPr>
      <xdr:spPr>
        <a:xfrm>
          <a:off x="1562101" y="2895600"/>
          <a:ext cx="7286624" cy="3752850"/>
        </a:xfrm>
        <a:prstGeom prst="roundRect">
          <a:avLst>
            <a:gd name="adj" fmla="val 7784"/>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800" b="1" i="0" u="none" strike="noStrike">
              <a:solidFill>
                <a:srgbClr val="47692F"/>
              </a:solidFill>
              <a:effectLst/>
              <a:latin typeface="Roboto" panose="02000000000000000000" pitchFamily="2" charset="0"/>
              <a:ea typeface="Roboto" panose="02000000000000000000" pitchFamily="2" charset="0"/>
              <a:cs typeface="Roboto" panose="02000000000000000000" pitchFamily="2" charset="0"/>
            </a:rPr>
            <a:t>Yearly Temperature Max|Min and Plant</a:t>
          </a:r>
          <a:r>
            <a:rPr lang="en-US" sz="1800" b="1" i="0" u="none" strike="noStrike" baseline="0">
              <a:solidFill>
                <a:srgbClr val="47692F"/>
              </a:solidFill>
              <a:effectLst/>
              <a:latin typeface="Roboto" panose="02000000000000000000" pitchFamily="2" charset="0"/>
              <a:ea typeface="Roboto" panose="02000000000000000000" pitchFamily="2" charset="0"/>
              <a:cs typeface="Roboto" panose="02000000000000000000" pitchFamily="2" charset="0"/>
            </a:rPr>
            <a:t> </a:t>
          </a:r>
          <a:r>
            <a:rPr lang="en-US" sz="1800" b="1" i="0" u="none" strike="noStrike">
              <a:solidFill>
                <a:srgbClr val="47692F"/>
              </a:solidFill>
              <a:effectLst/>
              <a:latin typeface="Roboto" panose="02000000000000000000" pitchFamily="2" charset="0"/>
              <a:ea typeface="Roboto" panose="02000000000000000000" pitchFamily="2" charset="0"/>
              <a:cs typeface="Roboto" panose="02000000000000000000" pitchFamily="2" charset="0"/>
            </a:rPr>
            <a:t>Losses</a:t>
          </a:r>
          <a:r>
            <a:rPr lang="en-US" sz="1800"/>
            <a:t> </a:t>
          </a:r>
          <a:r>
            <a:rPr lang="en-US" sz="1100" b="0" i="0" u="none" strike="noStrike">
              <a:solidFill>
                <a:schemeClr val="lt1"/>
              </a:solidFill>
              <a:effectLst/>
              <a:latin typeface="+mn-lt"/>
              <a:ea typeface="+mn-ea"/>
              <a:cs typeface="+mn-cs"/>
            </a:rPr>
            <a:t>Number of Successful Propagations by </a:t>
          </a:r>
          <a:endParaRPr lang="en-US" sz="1800" b="1">
            <a:solidFill>
              <a:srgbClr val="47692F"/>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19</xdr:col>
      <xdr:colOff>523874</xdr:colOff>
      <xdr:row>1</xdr:row>
      <xdr:rowOff>28575</xdr:rowOff>
    </xdr:from>
    <xdr:to>
      <xdr:col>28</xdr:col>
      <xdr:colOff>19050</xdr:colOff>
      <xdr:row>35</xdr:row>
      <xdr:rowOff>28575</xdr:rowOff>
    </xdr:to>
    <xdr:sp macro="" textlink="">
      <xdr:nvSpPr>
        <xdr:cNvPr id="23" name="Rectangle: Rounded Corners 22">
          <a:extLst>
            <a:ext uri="{FF2B5EF4-FFF2-40B4-BE49-F238E27FC236}">
              <a16:creationId xmlns:a16="http://schemas.microsoft.com/office/drawing/2014/main" id="{D4B85C6B-314F-4B60-8B08-6D549530C976}"/>
            </a:ext>
          </a:extLst>
        </xdr:cNvPr>
        <xdr:cNvSpPr/>
      </xdr:nvSpPr>
      <xdr:spPr>
        <a:xfrm>
          <a:off x="12706349" y="219075"/>
          <a:ext cx="4981576" cy="6477000"/>
        </a:xfrm>
        <a:prstGeom prst="roundRect">
          <a:avLst>
            <a:gd name="adj" fmla="val 8799"/>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800" b="1">
            <a:solidFill>
              <a:srgbClr val="47692F"/>
            </a:solidFill>
            <a:latin typeface="Roboto" panose="02000000000000000000" pitchFamily="2" charset="0"/>
            <a:ea typeface="Roboto" panose="02000000000000000000" pitchFamily="2" charset="0"/>
            <a:cs typeface="Roboto" panose="02000000000000000000" pitchFamily="2" charset="0"/>
          </a:endParaRPr>
        </a:p>
        <a:p>
          <a:pPr algn="l"/>
          <a:r>
            <a:rPr lang="en-US" sz="1800" b="1">
              <a:solidFill>
                <a:srgbClr val="47692F"/>
              </a:solidFill>
              <a:latin typeface="Roboto" panose="02000000000000000000" pitchFamily="2" charset="0"/>
              <a:ea typeface="Roboto" panose="02000000000000000000" pitchFamily="2" charset="0"/>
              <a:cs typeface="Roboto" panose="02000000000000000000" pitchFamily="2" charset="0"/>
            </a:rPr>
            <a:t>IUCN</a:t>
          </a:r>
          <a:r>
            <a:rPr lang="en-US" sz="1800" b="1" baseline="0">
              <a:solidFill>
                <a:srgbClr val="47692F"/>
              </a:solidFill>
              <a:latin typeface="Roboto" panose="02000000000000000000" pitchFamily="2" charset="0"/>
              <a:ea typeface="Roboto" panose="02000000000000000000" pitchFamily="2" charset="0"/>
              <a:cs typeface="Roboto" panose="02000000000000000000" pitchFamily="2" charset="0"/>
            </a:rPr>
            <a:t> Red List Endangered Items Map</a:t>
          </a:r>
        </a:p>
        <a:p>
          <a:pPr algn="l"/>
          <a:endParaRPr lang="en-US" sz="1800" b="1" baseline="0">
            <a:solidFill>
              <a:srgbClr val="47692F"/>
            </a:solidFill>
            <a:latin typeface="Roboto" panose="02000000000000000000" pitchFamily="2" charset="0"/>
            <a:ea typeface="Roboto" panose="02000000000000000000" pitchFamily="2" charset="0"/>
            <a:cs typeface="Roboto" panose="02000000000000000000" pitchFamily="2" charset="0"/>
          </a:endParaRPr>
        </a:p>
        <a:p>
          <a:pPr algn="l"/>
          <a:endParaRPr lang="en-US" sz="1800" b="1">
            <a:solidFill>
              <a:srgbClr val="47692F"/>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13</xdr:col>
      <xdr:colOff>495300</xdr:colOff>
      <xdr:row>15</xdr:row>
      <xdr:rowOff>47625</xdr:rowOff>
    </xdr:from>
    <xdr:to>
      <xdr:col>19</xdr:col>
      <xdr:colOff>381000</xdr:colOff>
      <xdr:row>34</xdr:row>
      <xdr:rowOff>180975</xdr:rowOff>
    </xdr:to>
    <xdr:sp macro="" textlink="">
      <xdr:nvSpPr>
        <xdr:cNvPr id="24" name="Rectangle: Rounded Corners 23">
          <a:extLst>
            <a:ext uri="{FF2B5EF4-FFF2-40B4-BE49-F238E27FC236}">
              <a16:creationId xmlns:a16="http://schemas.microsoft.com/office/drawing/2014/main" id="{2C94F9D3-AD6C-408A-9B0A-45C8AF4F079A}"/>
            </a:ext>
          </a:extLst>
        </xdr:cNvPr>
        <xdr:cNvSpPr/>
      </xdr:nvSpPr>
      <xdr:spPr>
        <a:xfrm>
          <a:off x="9020175" y="2905125"/>
          <a:ext cx="3543300" cy="3752850"/>
        </a:xfrm>
        <a:prstGeom prst="roundRect">
          <a:avLst>
            <a:gd name="adj" fmla="val 7784"/>
          </a:avLst>
        </a:prstGeom>
        <a:solidFill>
          <a:schemeClr val="bg1"/>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800" b="1">
              <a:solidFill>
                <a:srgbClr val="47692F"/>
              </a:solidFill>
              <a:latin typeface="Roboto" panose="02000000000000000000" pitchFamily="2" charset="0"/>
              <a:ea typeface="Roboto" panose="02000000000000000000" pitchFamily="2" charset="0"/>
              <a:cs typeface="Roboto" panose="02000000000000000000" pitchFamily="2" charset="0"/>
            </a:rPr>
            <a:t>Visitor</a:t>
          </a:r>
          <a:r>
            <a:rPr lang="en-US" sz="1800" b="1" baseline="0">
              <a:solidFill>
                <a:srgbClr val="47692F"/>
              </a:solidFill>
              <a:latin typeface="Roboto" panose="02000000000000000000" pitchFamily="2" charset="0"/>
              <a:ea typeface="Roboto" panose="02000000000000000000" pitchFamily="2" charset="0"/>
              <a:cs typeface="Roboto" panose="02000000000000000000" pitchFamily="2" charset="0"/>
            </a:rPr>
            <a:t> Interactions</a:t>
          </a:r>
        </a:p>
        <a:p>
          <a:pPr algn="l"/>
          <a:endParaRPr lang="en-US" sz="1800" b="1" baseline="0">
            <a:solidFill>
              <a:srgbClr val="47692F"/>
            </a:solidFill>
            <a:latin typeface="Roboto" panose="02000000000000000000" pitchFamily="2" charset="0"/>
            <a:ea typeface="Roboto" panose="02000000000000000000" pitchFamily="2" charset="0"/>
            <a:cs typeface="Roboto" panose="02000000000000000000" pitchFamily="2" charset="0"/>
          </a:endParaRPr>
        </a:p>
        <a:p>
          <a:pPr algn="l"/>
          <a:r>
            <a:rPr lang="en-US" sz="1200" b="1">
              <a:solidFill>
                <a:srgbClr val="47692F"/>
              </a:solidFill>
              <a:latin typeface="Roboto" panose="02000000000000000000" pitchFamily="2" charset="0"/>
              <a:ea typeface="Roboto" panose="02000000000000000000" pitchFamily="2" charset="0"/>
              <a:cs typeface="Roboto" panose="02000000000000000000" pitchFamily="2" charset="0"/>
            </a:rPr>
            <a:t>10,000 Tickets sold</a:t>
          </a:r>
        </a:p>
        <a:p>
          <a:pPr algn="l"/>
          <a:endParaRPr lang="en-US" sz="1200" b="1">
            <a:solidFill>
              <a:srgbClr val="47692F"/>
            </a:solidFill>
            <a:latin typeface="Roboto" panose="02000000000000000000" pitchFamily="2" charset="0"/>
            <a:ea typeface="Roboto" panose="02000000000000000000" pitchFamily="2" charset="0"/>
            <a:cs typeface="Roboto" panose="02000000000000000000" pitchFamily="2" charset="0"/>
          </a:endParaRPr>
        </a:p>
        <a:p>
          <a:pPr algn="l"/>
          <a:r>
            <a:rPr lang="en-US" sz="1200" b="1">
              <a:solidFill>
                <a:srgbClr val="47692F"/>
              </a:solidFill>
              <a:latin typeface="Roboto" panose="02000000000000000000" pitchFamily="2" charset="0"/>
              <a:ea typeface="Roboto" panose="02000000000000000000" pitchFamily="2" charset="0"/>
              <a:cs typeface="Roboto" panose="02000000000000000000" pitchFamily="2" charset="0"/>
            </a:rPr>
            <a:t>$4,000 Plant Sale Revenue</a:t>
          </a:r>
        </a:p>
        <a:p>
          <a:pPr algn="l"/>
          <a:endParaRPr lang="en-US" sz="1200" b="1">
            <a:solidFill>
              <a:srgbClr val="47692F"/>
            </a:solidFill>
            <a:latin typeface="Roboto" panose="02000000000000000000" pitchFamily="2" charset="0"/>
            <a:ea typeface="Roboto" panose="02000000000000000000" pitchFamily="2" charset="0"/>
            <a:cs typeface="Roboto" panose="02000000000000000000" pitchFamily="2" charset="0"/>
          </a:endParaRPr>
        </a:p>
        <a:p>
          <a:pPr algn="l"/>
          <a:r>
            <a:rPr lang="en-US" sz="1200" b="1">
              <a:solidFill>
                <a:srgbClr val="47692F"/>
              </a:solidFill>
              <a:latin typeface="Roboto" panose="02000000000000000000" pitchFamily="2" charset="0"/>
              <a:ea typeface="Roboto" panose="02000000000000000000" pitchFamily="2" charset="0"/>
              <a:cs typeface="Roboto" panose="02000000000000000000" pitchFamily="2" charset="0"/>
            </a:rPr>
            <a:t>600</a:t>
          </a:r>
          <a:r>
            <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rPr>
            <a:t> Attendance at Education Events </a:t>
          </a:r>
        </a:p>
        <a:p>
          <a:pPr algn="l"/>
          <a:endPar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endParaRPr>
        </a:p>
        <a:p>
          <a:pPr algn="l"/>
          <a:r>
            <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rPr>
            <a:t>Social Media </a:t>
          </a:r>
        </a:p>
        <a:p>
          <a:pPr algn="l"/>
          <a:r>
            <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rPr>
            <a:t>	500 followers on Instagram</a:t>
          </a:r>
        </a:p>
        <a:p>
          <a:pPr algn="l"/>
          <a:r>
            <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rPr>
            <a:t>	1000 likes</a:t>
          </a:r>
        </a:p>
        <a:p>
          <a:pPr algn="l"/>
          <a:endPar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endParaRPr>
        </a:p>
        <a:p>
          <a:pPr algn="l"/>
          <a:r>
            <a:rPr lang="en-US" sz="1200" b="1" baseline="0">
              <a:solidFill>
                <a:srgbClr val="47692F"/>
              </a:solidFill>
              <a:latin typeface="Roboto" panose="02000000000000000000" pitchFamily="2" charset="0"/>
              <a:ea typeface="Roboto" panose="02000000000000000000" pitchFamily="2" charset="0"/>
              <a:cs typeface="Roboto" panose="02000000000000000000" pitchFamily="2" charset="0"/>
            </a:rPr>
            <a:t>1,000,000 Garden Explorer Visits</a:t>
          </a:r>
          <a:endParaRPr lang="en-US" sz="1200" b="1">
            <a:solidFill>
              <a:srgbClr val="47692F"/>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3</xdr:col>
      <xdr:colOff>38101</xdr:colOff>
      <xdr:row>18</xdr:row>
      <xdr:rowOff>133350</xdr:rowOff>
    </xdr:from>
    <xdr:to>
      <xdr:col>10</xdr:col>
      <xdr:colOff>342901</xdr:colOff>
      <xdr:row>33</xdr:row>
      <xdr:rowOff>19050</xdr:rowOff>
    </xdr:to>
    <xdr:graphicFrame macro="">
      <xdr:nvGraphicFramePr>
        <xdr:cNvPr id="9" name="Chart 8">
          <a:extLst>
            <a:ext uri="{FF2B5EF4-FFF2-40B4-BE49-F238E27FC236}">
              <a16:creationId xmlns:a16="http://schemas.microsoft.com/office/drawing/2014/main" id="{372F81FE-455C-4668-90B5-41C2E796F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20</xdr:col>
      <xdr:colOff>95250</xdr:colOff>
      <xdr:row>8</xdr:row>
      <xdr:rowOff>114301</xdr:rowOff>
    </xdr:from>
    <xdr:to>
      <xdr:col>27</xdr:col>
      <xdr:colOff>477118</xdr:colOff>
      <xdr:row>33</xdr:row>
      <xdr:rowOff>869</xdr:rowOff>
    </xdr:to>
    <xdr:pic>
      <xdr:nvPicPr>
        <xdr:cNvPr id="10" name="Picture 9">
          <a:extLst>
            <a:ext uri="{FF2B5EF4-FFF2-40B4-BE49-F238E27FC236}">
              <a16:creationId xmlns:a16="http://schemas.microsoft.com/office/drawing/2014/main" id="{449D2995-F5BE-4CA2-C1C8-69D578997A96}"/>
            </a:ext>
          </a:extLst>
        </xdr:cNvPr>
        <xdr:cNvPicPr>
          <a:picLocks noChangeAspect="1"/>
        </xdr:cNvPicPr>
      </xdr:nvPicPr>
      <xdr:blipFill>
        <a:blip xmlns:r="http://schemas.openxmlformats.org/officeDocument/2006/relationships" r:embed="rId17"/>
        <a:stretch>
          <a:fillRect/>
        </a:stretch>
      </xdr:blipFill>
      <xdr:spPr>
        <a:xfrm>
          <a:off x="12887325" y="1638301"/>
          <a:ext cx="4649068" cy="46490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962025</xdr:colOff>
      <xdr:row>13</xdr:row>
      <xdr:rowOff>23812</xdr:rowOff>
    </xdr:from>
    <xdr:to>
      <xdr:col>10</xdr:col>
      <xdr:colOff>19050</xdr:colOff>
      <xdr:row>27</xdr:row>
      <xdr:rowOff>100012</xdr:rowOff>
    </xdr:to>
    <xdr:graphicFrame macro="">
      <xdr:nvGraphicFramePr>
        <xdr:cNvPr id="3" name="Chart 2">
          <a:extLst>
            <a:ext uri="{FF2B5EF4-FFF2-40B4-BE49-F238E27FC236}">
              <a16:creationId xmlns:a16="http://schemas.microsoft.com/office/drawing/2014/main" id="{B9C87C68-AC71-1553-822F-36FF6095F4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228601</xdr:colOff>
      <xdr:row>12</xdr:row>
      <xdr:rowOff>185736</xdr:rowOff>
    </xdr:from>
    <xdr:to>
      <xdr:col>19</xdr:col>
      <xdr:colOff>9526</xdr:colOff>
      <xdr:row>28</xdr:row>
      <xdr:rowOff>57149</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0764C77E-78C9-1738-DF35-9CED14D2CC9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182601" y="2605086"/>
              <a:ext cx="6057900" cy="291941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142876</xdr:colOff>
      <xdr:row>0</xdr:row>
      <xdr:rowOff>161925</xdr:rowOff>
    </xdr:from>
    <xdr:to>
      <xdr:col>0</xdr:col>
      <xdr:colOff>1028700</xdr:colOff>
      <xdr:row>4</xdr:row>
      <xdr:rowOff>153232</xdr:rowOff>
    </xdr:to>
    <xdr:pic>
      <xdr:nvPicPr>
        <xdr:cNvPr id="9" name="Picture 8">
          <a:hlinkClick xmlns:r="http://schemas.openxmlformats.org/officeDocument/2006/relationships" r:id="rId3"/>
          <a:extLst>
            <a:ext uri="{FF2B5EF4-FFF2-40B4-BE49-F238E27FC236}">
              <a16:creationId xmlns:a16="http://schemas.microsoft.com/office/drawing/2014/main" id="{D7EC6A15-50F5-40EA-BF7D-B29FA3D1D1A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876" y="161925"/>
          <a:ext cx="885824" cy="886657"/>
        </a:xfrm>
        <a:prstGeom prst="rect">
          <a:avLst/>
        </a:prstGeom>
      </xdr:spPr>
    </xdr:pic>
    <xdr:clientData/>
  </xdr:twoCellAnchor>
  <xdr:twoCellAnchor editAs="oneCell">
    <xdr:from>
      <xdr:col>0</xdr:col>
      <xdr:colOff>161925</xdr:colOff>
      <xdr:row>11</xdr:row>
      <xdr:rowOff>104775</xdr:rowOff>
    </xdr:from>
    <xdr:to>
      <xdr:col>0</xdr:col>
      <xdr:colOff>1078230</xdr:colOff>
      <xdr:row>16</xdr:row>
      <xdr:rowOff>68580</xdr:rowOff>
    </xdr:to>
    <xdr:pic>
      <xdr:nvPicPr>
        <xdr:cNvPr id="10" name="Graphic 9" descr="Table outline">
          <a:hlinkClick xmlns:r="http://schemas.openxmlformats.org/officeDocument/2006/relationships" r:id="rId5"/>
          <a:extLst>
            <a:ext uri="{FF2B5EF4-FFF2-40B4-BE49-F238E27FC236}">
              <a16:creationId xmlns:a16="http://schemas.microsoft.com/office/drawing/2014/main" id="{C00AF053-82BD-4859-ADAE-A0FD3FD2A99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61925" y="2200275"/>
          <a:ext cx="916305" cy="916305"/>
        </a:xfrm>
        <a:prstGeom prst="rect">
          <a:avLst/>
        </a:prstGeom>
      </xdr:spPr>
    </xdr:pic>
    <xdr:clientData/>
  </xdr:twoCellAnchor>
  <xdr:twoCellAnchor editAs="oneCell">
    <xdr:from>
      <xdr:col>0</xdr:col>
      <xdr:colOff>171450</xdr:colOff>
      <xdr:row>16</xdr:row>
      <xdr:rowOff>9525</xdr:rowOff>
    </xdr:from>
    <xdr:to>
      <xdr:col>0</xdr:col>
      <xdr:colOff>1085850</xdr:colOff>
      <xdr:row>20</xdr:row>
      <xdr:rowOff>163830</xdr:rowOff>
    </xdr:to>
    <xdr:pic>
      <xdr:nvPicPr>
        <xdr:cNvPr id="11" name="Graphic 10" descr="Envelope outline">
          <a:hlinkClick xmlns:r="http://schemas.openxmlformats.org/officeDocument/2006/relationships" r:id="rId8"/>
          <a:extLst>
            <a:ext uri="{FF2B5EF4-FFF2-40B4-BE49-F238E27FC236}">
              <a16:creationId xmlns:a16="http://schemas.microsoft.com/office/drawing/2014/main" id="{6EF4C6DF-9EFC-4AA4-A542-EE87327F178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171450" y="3057525"/>
          <a:ext cx="914400" cy="916305"/>
        </a:xfrm>
        <a:prstGeom prst="rect">
          <a:avLst/>
        </a:prstGeom>
      </xdr:spPr>
    </xdr:pic>
    <xdr:clientData/>
  </xdr:twoCellAnchor>
  <xdr:twoCellAnchor editAs="oneCell">
    <xdr:from>
      <xdr:col>0</xdr:col>
      <xdr:colOff>152400</xdr:colOff>
      <xdr:row>21</xdr:row>
      <xdr:rowOff>0</xdr:rowOff>
    </xdr:from>
    <xdr:to>
      <xdr:col>0</xdr:col>
      <xdr:colOff>1066800</xdr:colOff>
      <xdr:row>25</xdr:row>
      <xdr:rowOff>152400</xdr:rowOff>
    </xdr:to>
    <xdr:pic>
      <xdr:nvPicPr>
        <xdr:cNvPr id="12" name="Graphic 11" descr="Question mark outline">
          <a:hlinkClick xmlns:r="http://schemas.openxmlformats.org/officeDocument/2006/relationships" r:id="rId11"/>
          <a:extLst>
            <a:ext uri="{FF2B5EF4-FFF2-40B4-BE49-F238E27FC236}">
              <a16:creationId xmlns:a16="http://schemas.microsoft.com/office/drawing/2014/main" id="{E4EDF852-BFC0-4EE6-8F0B-26E42DB6B7EB}"/>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152400" y="4000500"/>
          <a:ext cx="914400" cy="914400"/>
        </a:xfrm>
        <a:prstGeom prst="rect">
          <a:avLst/>
        </a:prstGeom>
      </xdr:spPr>
    </xdr:pic>
    <xdr:clientData/>
  </xdr:twoCellAnchor>
  <xdr:twoCellAnchor editAs="oneCell">
    <xdr:from>
      <xdr:col>0</xdr:col>
      <xdr:colOff>152400</xdr:colOff>
      <xdr:row>6</xdr:row>
      <xdr:rowOff>123825</xdr:rowOff>
    </xdr:from>
    <xdr:to>
      <xdr:col>0</xdr:col>
      <xdr:colOff>1066800</xdr:colOff>
      <xdr:row>11</xdr:row>
      <xdr:rowOff>87630</xdr:rowOff>
    </xdr:to>
    <xdr:pic>
      <xdr:nvPicPr>
        <xdr:cNvPr id="13" name="Graphic 12" descr="Presentation with bar chart outline">
          <a:hlinkClick xmlns:r="http://schemas.openxmlformats.org/officeDocument/2006/relationships" r:id="rId14"/>
          <a:extLst>
            <a:ext uri="{FF2B5EF4-FFF2-40B4-BE49-F238E27FC236}">
              <a16:creationId xmlns:a16="http://schemas.microsoft.com/office/drawing/2014/main" id="{E9868A08-C656-497E-B7E9-5CD1080B218C}"/>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 uri="{96DAC541-7B7A-43D3-8B79-37D633B846F1}">
              <asvg:svgBlip xmlns:asvg="http://schemas.microsoft.com/office/drawing/2016/SVG/main" r:embed="rId16"/>
            </a:ext>
          </a:extLst>
        </a:blip>
        <a:stretch>
          <a:fillRect/>
        </a:stretch>
      </xdr:blipFill>
      <xdr:spPr>
        <a:xfrm>
          <a:off x="152400" y="1266825"/>
          <a:ext cx="914400" cy="9163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414337</xdr:colOff>
      <xdr:row>10</xdr:row>
      <xdr:rowOff>42862</xdr:rowOff>
    </xdr:from>
    <xdr:to>
      <xdr:col>6</xdr:col>
      <xdr:colOff>109537</xdr:colOff>
      <xdr:row>24</xdr:row>
      <xdr:rowOff>119062</xdr:rowOff>
    </xdr:to>
    <xdr:graphicFrame macro="">
      <xdr:nvGraphicFramePr>
        <xdr:cNvPr id="6" name="Chart 5">
          <a:extLst>
            <a:ext uri="{FF2B5EF4-FFF2-40B4-BE49-F238E27FC236}">
              <a16:creationId xmlns:a16="http://schemas.microsoft.com/office/drawing/2014/main" id="{9C5C6BF4-6D78-7504-E028-11354680AC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142876</xdr:colOff>
      <xdr:row>0</xdr:row>
      <xdr:rowOff>161925</xdr:rowOff>
    </xdr:from>
    <xdr:to>
      <xdr:col>0</xdr:col>
      <xdr:colOff>1028700</xdr:colOff>
      <xdr:row>5</xdr:row>
      <xdr:rowOff>96082</xdr:rowOff>
    </xdr:to>
    <xdr:pic>
      <xdr:nvPicPr>
        <xdr:cNvPr id="2" name="Picture 1">
          <a:hlinkClick xmlns:r="http://schemas.openxmlformats.org/officeDocument/2006/relationships" r:id="rId2"/>
          <a:extLst>
            <a:ext uri="{FF2B5EF4-FFF2-40B4-BE49-F238E27FC236}">
              <a16:creationId xmlns:a16="http://schemas.microsoft.com/office/drawing/2014/main" id="{BF7DC5FB-B917-469D-91A4-61CA361ADE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2876" y="161925"/>
          <a:ext cx="885824" cy="886657"/>
        </a:xfrm>
        <a:prstGeom prst="rect">
          <a:avLst/>
        </a:prstGeom>
      </xdr:spPr>
    </xdr:pic>
    <xdr:clientData/>
  </xdr:twoCellAnchor>
  <xdr:twoCellAnchor editAs="oneCell">
    <xdr:from>
      <xdr:col>0</xdr:col>
      <xdr:colOff>161925</xdr:colOff>
      <xdr:row>11</xdr:row>
      <xdr:rowOff>104775</xdr:rowOff>
    </xdr:from>
    <xdr:to>
      <xdr:col>0</xdr:col>
      <xdr:colOff>1076325</xdr:colOff>
      <xdr:row>16</xdr:row>
      <xdr:rowOff>66675</xdr:rowOff>
    </xdr:to>
    <xdr:pic>
      <xdr:nvPicPr>
        <xdr:cNvPr id="3" name="Graphic 2" descr="Table outline">
          <a:hlinkClick xmlns:r="http://schemas.openxmlformats.org/officeDocument/2006/relationships" r:id="rId4"/>
          <a:extLst>
            <a:ext uri="{FF2B5EF4-FFF2-40B4-BE49-F238E27FC236}">
              <a16:creationId xmlns:a16="http://schemas.microsoft.com/office/drawing/2014/main" id="{005D9B0B-6377-44AE-9607-16EB359C465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61925" y="2200275"/>
          <a:ext cx="914400" cy="914400"/>
        </a:xfrm>
        <a:prstGeom prst="rect">
          <a:avLst/>
        </a:prstGeom>
      </xdr:spPr>
    </xdr:pic>
    <xdr:clientData/>
  </xdr:twoCellAnchor>
  <xdr:twoCellAnchor editAs="oneCell">
    <xdr:from>
      <xdr:col>0</xdr:col>
      <xdr:colOff>171450</xdr:colOff>
      <xdr:row>16</xdr:row>
      <xdr:rowOff>9525</xdr:rowOff>
    </xdr:from>
    <xdr:to>
      <xdr:col>0</xdr:col>
      <xdr:colOff>1085850</xdr:colOff>
      <xdr:row>20</xdr:row>
      <xdr:rowOff>161925</xdr:rowOff>
    </xdr:to>
    <xdr:pic>
      <xdr:nvPicPr>
        <xdr:cNvPr id="4" name="Graphic 3" descr="Envelope outline">
          <a:hlinkClick xmlns:r="http://schemas.openxmlformats.org/officeDocument/2006/relationships" r:id="rId7"/>
          <a:extLst>
            <a:ext uri="{FF2B5EF4-FFF2-40B4-BE49-F238E27FC236}">
              <a16:creationId xmlns:a16="http://schemas.microsoft.com/office/drawing/2014/main" id="{29CC15E3-EE00-4C93-AF6E-A9122BDDB37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 uri="{96DAC541-7B7A-43D3-8B79-37D633B846F1}">
              <asvg:svgBlip xmlns:asvg="http://schemas.microsoft.com/office/drawing/2016/SVG/main" r:embed="rId9"/>
            </a:ext>
          </a:extLst>
        </a:blip>
        <a:stretch>
          <a:fillRect/>
        </a:stretch>
      </xdr:blipFill>
      <xdr:spPr>
        <a:xfrm>
          <a:off x="171450" y="3057525"/>
          <a:ext cx="914400" cy="914400"/>
        </a:xfrm>
        <a:prstGeom prst="rect">
          <a:avLst/>
        </a:prstGeom>
      </xdr:spPr>
    </xdr:pic>
    <xdr:clientData/>
  </xdr:twoCellAnchor>
  <xdr:twoCellAnchor editAs="oneCell">
    <xdr:from>
      <xdr:col>0</xdr:col>
      <xdr:colOff>152400</xdr:colOff>
      <xdr:row>21</xdr:row>
      <xdr:rowOff>0</xdr:rowOff>
    </xdr:from>
    <xdr:to>
      <xdr:col>0</xdr:col>
      <xdr:colOff>1066800</xdr:colOff>
      <xdr:row>25</xdr:row>
      <xdr:rowOff>152400</xdr:rowOff>
    </xdr:to>
    <xdr:pic>
      <xdr:nvPicPr>
        <xdr:cNvPr id="5" name="Graphic 4" descr="Question mark outline">
          <a:hlinkClick xmlns:r="http://schemas.openxmlformats.org/officeDocument/2006/relationships" r:id="rId10"/>
          <a:extLst>
            <a:ext uri="{FF2B5EF4-FFF2-40B4-BE49-F238E27FC236}">
              <a16:creationId xmlns:a16="http://schemas.microsoft.com/office/drawing/2014/main" id="{7B961AE7-2D18-4C35-99B2-FEF6DA911085}"/>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 uri="{96DAC541-7B7A-43D3-8B79-37D633B846F1}">
              <asvg:svgBlip xmlns:asvg="http://schemas.microsoft.com/office/drawing/2016/SVG/main" r:embed="rId12"/>
            </a:ext>
          </a:extLst>
        </a:blip>
        <a:stretch>
          <a:fillRect/>
        </a:stretch>
      </xdr:blipFill>
      <xdr:spPr>
        <a:xfrm>
          <a:off x="152400" y="4000500"/>
          <a:ext cx="914400" cy="914400"/>
        </a:xfrm>
        <a:prstGeom prst="rect">
          <a:avLst/>
        </a:prstGeom>
      </xdr:spPr>
    </xdr:pic>
    <xdr:clientData/>
  </xdr:twoCellAnchor>
  <xdr:twoCellAnchor editAs="oneCell">
    <xdr:from>
      <xdr:col>0</xdr:col>
      <xdr:colOff>152400</xdr:colOff>
      <xdr:row>6</xdr:row>
      <xdr:rowOff>123825</xdr:rowOff>
    </xdr:from>
    <xdr:to>
      <xdr:col>0</xdr:col>
      <xdr:colOff>1066800</xdr:colOff>
      <xdr:row>11</xdr:row>
      <xdr:rowOff>85725</xdr:rowOff>
    </xdr:to>
    <xdr:pic>
      <xdr:nvPicPr>
        <xdr:cNvPr id="7" name="Graphic 6" descr="Presentation with bar chart outline">
          <a:hlinkClick xmlns:r="http://schemas.openxmlformats.org/officeDocument/2006/relationships" r:id="rId13"/>
          <a:extLst>
            <a:ext uri="{FF2B5EF4-FFF2-40B4-BE49-F238E27FC236}">
              <a16:creationId xmlns:a16="http://schemas.microsoft.com/office/drawing/2014/main" id="{42ABE0A1-E71A-4D91-B1A3-71633E22110A}"/>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 uri="{96DAC541-7B7A-43D3-8B79-37D633B846F1}">
              <asvg:svgBlip xmlns:asvg="http://schemas.microsoft.com/office/drawing/2016/SVG/main" r:embed="rId15"/>
            </a:ext>
          </a:extLst>
        </a:blip>
        <a:stretch>
          <a:fillRect/>
        </a:stretch>
      </xdr:blipFill>
      <xdr:spPr>
        <a:xfrm>
          <a:off x="152400" y="1266825"/>
          <a:ext cx="9144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1</xdr:colOff>
      <xdr:row>3</xdr:row>
      <xdr:rowOff>19050</xdr:rowOff>
    </xdr:from>
    <xdr:to>
      <xdr:col>20</xdr:col>
      <xdr:colOff>180975</xdr:colOff>
      <xdr:row>30</xdr:row>
      <xdr:rowOff>9525</xdr:rowOff>
    </xdr:to>
    <xdr:graphicFrame macro="">
      <xdr:nvGraphicFramePr>
        <xdr:cNvPr id="2" name="Chart 1">
          <a:extLst>
            <a:ext uri="{FF2B5EF4-FFF2-40B4-BE49-F238E27FC236}">
              <a16:creationId xmlns:a16="http://schemas.microsoft.com/office/drawing/2014/main" id="{7D002AD1-6722-D8F9-FCDF-DA8EEC5FDB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23811</xdr:colOff>
      <xdr:row>35</xdr:row>
      <xdr:rowOff>23812</xdr:rowOff>
    </xdr:from>
    <xdr:to>
      <xdr:col>21</xdr:col>
      <xdr:colOff>9524</xdr:colOff>
      <xdr:row>60</xdr:row>
      <xdr:rowOff>19050</xdr:rowOff>
    </xdr:to>
    <xdr:graphicFrame macro="">
      <xdr:nvGraphicFramePr>
        <xdr:cNvPr id="4" name="Chart 3">
          <a:extLst>
            <a:ext uri="{FF2B5EF4-FFF2-40B4-BE49-F238E27FC236}">
              <a16:creationId xmlns:a16="http://schemas.microsoft.com/office/drawing/2014/main" id="{0BF34215-D412-4B1D-7D28-0A4FA5AFFC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142876</xdr:colOff>
      <xdr:row>0</xdr:row>
      <xdr:rowOff>161925</xdr:rowOff>
    </xdr:from>
    <xdr:to>
      <xdr:col>0</xdr:col>
      <xdr:colOff>1028700</xdr:colOff>
      <xdr:row>5</xdr:row>
      <xdr:rowOff>77032</xdr:rowOff>
    </xdr:to>
    <xdr:pic>
      <xdr:nvPicPr>
        <xdr:cNvPr id="7" name="Picture 6">
          <a:hlinkClick xmlns:r="http://schemas.openxmlformats.org/officeDocument/2006/relationships" r:id="rId1"/>
          <a:extLst>
            <a:ext uri="{FF2B5EF4-FFF2-40B4-BE49-F238E27FC236}">
              <a16:creationId xmlns:a16="http://schemas.microsoft.com/office/drawing/2014/main" id="{E3A141DB-5996-4692-9285-4710F45C98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6" y="161925"/>
          <a:ext cx="885824" cy="886657"/>
        </a:xfrm>
        <a:prstGeom prst="rect">
          <a:avLst/>
        </a:prstGeom>
      </xdr:spPr>
    </xdr:pic>
    <xdr:clientData/>
  </xdr:twoCellAnchor>
  <xdr:twoCellAnchor editAs="oneCell">
    <xdr:from>
      <xdr:col>0</xdr:col>
      <xdr:colOff>161925</xdr:colOff>
      <xdr:row>11</xdr:row>
      <xdr:rowOff>104775</xdr:rowOff>
    </xdr:from>
    <xdr:to>
      <xdr:col>0</xdr:col>
      <xdr:colOff>1076325</xdr:colOff>
      <xdr:row>15</xdr:row>
      <xdr:rowOff>180975</xdr:rowOff>
    </xdr:to>
    <xdr:pic>
      <xdr:nvPicPr>
        <xdr:cNvPr id="8" name="Graphic 7" descr="Table outline">
          <a:hlinkClick xmlns:r="http://schemas.openxmlformats.org/officeDocument/2006/relationships" r:id="rId3"/>
          <a:extLst>
            <a:ext uri="{FF2B5EF4-FFF2-40B4-BE49-F238E27FC236}">
              <a16:creationId xmlns:a16="http://schemas.microsoft.com/office/drawing/2014/main" id="{5DC0DCF0-3897-4C0F-8288-5EABF716813D}"/>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61925" y="2200275"/>
          <a:ext cx="914400" cy="914400"/>
        </a:xfrm>
        <a:prstGeom prst="rect">
          <a:avLst/>
        </a:prstGeom>
      </xdr:spPr>
    </xdr:pic>
    <xdr:clientData/>
  </xdr:twoCellAnchor>
  <xdr:twoCellAnchor editAs="oneCell">
    <xdr:from>
      <xdr:col>0</xdr:col>
      <xdr:colOff>171450</xdr:colOff>
      <xdr:row>16</xdr:row>
      <xdr:rowOff>9525</xdr:rowOff>
    </xdr:from>
    <xdr:to>
      <xdr:col>1</xdr:col>
      <xdr:colOff>0</xdr:colOff>
      <xdr:row>20</xdr:row>
      <xdr:rowOff>85725</xdr:rowOff>
    </xdr:to>
    <xdr:pic>
      <xdr:nvPicPr>
        <xdr:cNvPr id="9" name="Graphic 8" descr="Envelope outline">
          <a:hlinkClick xmlns:r="http://schemas.openxmlformats.org/officeDocument/2006/relationships" r:id="rId6"/>
          <a:extLst>
            <a:ext uri="{FF2B5EF4-FFF2-40B4-BE49-F238E27FC236}">
              <a16:creationId xmlns:a16="http://schemas.microsoft.com/office/drawing/2014/main" id="{A5CB6274-36DC-4711-98D5-B9B2B7938452}"/>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71450" y="3057525"/>
          <a:ext cx="914400" cy="914400"/>
        </a:xfrm>
        <a:prstGeom prst="rect">
          <a:avLst/>
        </a:prstGeom>
      </xdr:spPr>
    </xdr:pic>
    <xdr:clientData/>
  </xdr:twoCellAnchor>
  <xdr:twoCellAnchor editAs="oneCell">
    <xdr:from>
      <xdr:col>0</xdr:col>
      <xdr:colOff>152400</xdr:colOff>
      <xdr:row>21</xdr:row>
      <xdr:rowOff>0</xdr:rowOff>
    </xdr:from>
    <xdr:to>
      <xdr:col>0</xdr:col>
      <xdr:colOff>1066800</xdr:colOff>
      <xdr:row>25</xdr:row>
      <xdr:rowOff>76200</xdr:rowOff>
    </xdr:to>
    <xdr:pic>
      <xdr:nvPicPr>
        <xdr:cNvPr id="10" name="Graphic 9" descr="Question mark outline">
          <a:hlinkClick xmlns:r="http://schemas.openxmlformats.org/officeDocument/2006/relationships" r:id="rId9"/>
          <a:extLst>
            <a:ext uri="{FF2B5EF4-FFF2-40B4-BE49-F238E27FC236}">
              <a16:creationId xmlns:a16="http://schemas.microsoft.com/office/drawing/2014/main" id="{919D261B-BBD0-429C-BFE5-86D5EC4DF92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52400" y="4000500"/>
          <a:ext cx="914400" cy="914400"/>
        </a:xfrm>
        <a:prstGeom prst="rect">
          <a:avLst/>
        </a:prstGeom>
      </xdr:spPr>
    </xdr:pic>
    <xdr:clientData/>
  </xdr:twoCellAnchor>
  <xdr:twoCellAnchor editAs="oneCell">
    <xdr:from>
      <xdr:col>0</xdr:col>
      <xdr:colOff>152400</xdr:colOff>
      <xdr:row>6</xdr:row>
      <xdr:rowOff>123825</xdr:rowOff>
    </xdr:from>
    <xdr:to>
      <xdr:col>0</xdr:col>
      <xdr:colOff>1066800</xdr:colOff>
      <xdr:row>10</xdr:row>
      <xdr:rowOff>200025</xdr:rowOff>
    </xdr:to>
    <xdr:pic>
      <xdr:nvPicPr>
        <xdr:cNvPr id="11" name="Graphic 10" descr="Presentation with bar chart outline">
          <a:hlinkClick xmlns:r="http://schemas.openxmlformats.org/officeDocument/2006/relationships" r:id="rId12"/>
          <a:extLst>
            <a:ext uri="{FF2B5EF4-FFF2-40B4-BE49-F238E27FC236}">
              <a16:creationId xmlns:a16="http://schemas.microsoft.com/office/drawing/2014/main" id="{11DFBEC0-34BB-41A7-9B5E-F5F44AEEFEAB}"/>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 uri="{96DAC541-7B7A-43D3-8B79-37D633B846F1}">
              <asvg:svgBlip xmlns:asvg="http://schemas.microsoft.com/office/drawing/2016/SVG/main" r:embed="rId14"/>
            </a:ext>
          </a:extLst>
        </a:blip>
        <a:stretch>
          <a:fillRect/>
        </a:stretch>
      </xdr:blipFill>
      <xdr:spPr>
        <a:xfrm>
          <a:off x="152400" y="1266825"/>
          <a:ext cx="914400" cy="914400"/>
        </a:xfrm>
        <a:prstGeom prst="rect">
          <a:avLst/>
        </a:prstGeom>
      </xdr:spPr>
    </xdr:pic>
    <xdr:clientData/>
  </xdr:twoCellAnchor>
  <xdr:twoCellAnchor>
    <xdr:from>
      <xdr:col>3</xdr:col>
      <xdr:colOff>714374</xdr:colOff>
      <xdr:row>13</xdr:row>
      <xdr:rowOff>33337</xdr:rowOff>
    </xdr:from>
    <xdr:to>
      <xdr:col>10</xdr:col>
      <xdr:colOff>257174</xdr:colOff>
      <xdr:row>26</xdr:row>
      <xdr:rowOff>52387</xdr:rowOff>
    </xdr:to>
    <xdr:graphicFrame macro="">
      <xdr:nvGraphicFramePr>
        <xdr:cNvPr id="3" name="Chart 2">
          <a:extLst>
            <a:ext uri="{FF2B5EF4-FFF2-40B4-BE49-F238E27FC236}">
              <a16:creationId xmlns:a16="http://schemas.microsoft.com/office/drawing/2014/main" id="{E3F55781-B3CC-5748-0487-E1EB459360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142876</xdr:colOff>
      <xdr:row>0</xdr:row>
      <xdr:rowOff>161925</xdr:rowOff>
    </xdr:from>
    <xdr:to>
      <xdr:col>0</xdr:col>
      <xdr:colOff>1028700</xdr:colOff>
      <xdr:row>5</xdr:row>
      <xdr:rowOff>96082</xdr:rowOff>
    </xdr:to>
    <xdr:pic>
      <xdr:nvPicPr>
        <xdr:cNvPr id="17" name="Picture 16">
          <a:extLst>
            <a:ext uri="{FF2B5EF4-FFF2-40B4-BE49-F238E27FC236}">
              <a16:creationId xmlns:a16="http://schemas.microsoft.com/office/drawing/2014/main" id="{A034FFF3-4585-4110-92EB-1ADDEA8539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161925"/>
          <a:ext cx="885824" cy="886657"/>
        </a:xfrm>
        <a:prstGeom prst="rect">
          <a:avLst/>
        </a:prstGeom>
      </xdr:spPr>
    </xdr:pic>
    <xdr:clientData/>
  </xdr:twoCellAnchor>
  <xdr:twoCellAnchor editAs="oneCell">
    <xdr:from>
      <xdr:col>0</xdr:col>
      <xdr:colOff>161925</xdr:colOff>
      <xdr:row>11</xdr:row>
      <xdr:rowOff>104775</xdr:rowOff>
    </xdr:from>
    <xdr:to>
      <xdr:col>0</xdr:col>
      <xdr:colOff>1076325</xdr:colOff>
      <xdr:row>16</xdr:row>
      <xdr:rowOff>66675</xdr:rowOff>
    </xdr:to>
    <xdr:pic>
      <xdr:nvPicPr>
        <xdr:cNvPr id="18" name="Graphic 17" descr="Table outline">
          <a:extLst>
            <a:ext uri="{FF2B5EF4-FFF2-40B4-BE49-F238E27FC236}">
              <a16:creationId xmlns:a16="http://schemas.microsoft.com/office/drawing/2014/main" id="{8EBF646F-1585-4DAB-B9B8-974775CDE41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1925" y="2200275"/>
          <a:ext cx="914400" cy="914400"/>
        </a:xfrm>
        <a:prstGeom prst="rect">
          <a:avLst/>
        </a:prstGeom>
      </xdr:spPr>
    </xdr:pic>
    <xdr:clientData/>
  </xdr:twoCellAnchor>
  <xdr:twoCellAnchor editAs="oneCell">
    <xdr:from>
      <xdr:col>0</xdr:col>
      <xdr:colOff>171450</xdr:colOff>
      <xdr:row>16</xdr:row>
      <xdr:rowOff>9525</xdr:rowOff>
    </xdr:from>
    <xdr:to>
      <xdr:col>0</xdr:col>
      <xdr:colOff>1085850</xdr:colOff>
      <xdr:row>20</xdr:row>
      <xdr:rowOff>161925</xdr:rowOff>
    </xdr:to>
    <xdr:pic>
      <xdr:nvPicPr>
        <xdr:cNvPr id="19" name="Graphic 18" descr="Envelope outline">
          <a:extLst>
            <a:ext uri="{FF2B5EF4-FFF2-40B4-BE49-F238E27FC236}">
              <a16:creationId xmlns:a16="http://schemas.microsoft.com/office/drawing/2014/main" id="{495C54B3-80F7-4640-B3B0-4A9E30D847E6}"/>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71450" y="3057525"/>
          <a:ext cx="914400" cy="914400"/>
        </a:xfrm>
        <a:prstGeom prst="rect">
          <a:avLst/>
        </a:prstGeom>
      </xdr:spPr>
    </xdr:pic>
    <xdr:clientData/>
  </xdr:twoCellAnchor>
  <xdr:twoCellAnchor editAs="oneCell">
    <xdr:from>
      <xdr:col>0</xdr:col>
      <xdr:colOff>152400</xdr:colOff>
      <xdr:row>21</xdr:row>
      <xdr:rowOff>0</xdr:rowOff>
    </xdr:from>
    <xdr:to>
      <xdr:col>0</xdr:col>
      <xdr:colOff>1066800</xdr:colOff>
      <xdr:row>25</xdr:row>
      <xdr:rowOff>152400</xdr:rowOff>
    </xdr:to>
    <xdr:pic>
      <xdr:nvPicPr>
        <xdr:cNvPr id="20" name="Graphic 19" descr="Question mark outline">
          <a:hlinkClick xmlns:r="http://schemas.openxmlformats.org/officeDocument/2006/relationships" r:id="rId6"/>
          <a:extLst>
            <a:ext uri="{FF2B5EF4-FFF2-40B4-BE49-F238E27FC236}">
              <a16:creationId xmlns:a16="http://schemas.microsoft.com/office/drawing/2014/main" id="{1FFF1C58-2B94-4CDC-BCE0-EFB614E8AB8F}"/>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152400" y="4000500"/>
          <a:ext cx="914400" cy="914400"/>
        </a:xfrm>
        <a:prstGeom prst="rect">
          <a:avLst/>
        </a:prstGeom>
      </xdr:spPr>
    </xdr:pic>
    <xdr:clientData/>
  </xdr:twoCellAnchor>
  <xdr:twoCellAnchor editAs="oneCell">
    <xdr:from>
      <xdr:col>0</xdr:col>
      <xdr:colOff>152400</xdr:colOff>
      <xdr:row>6</xdr:row>
      <xdr:rowOff>123825</xdr:rowOff>
    </xdr:from>
    <xdr:to>
      <xdr:col>0</xdr:col>
      <xdr:colOff>1066800</xdr:colOff>
      <xdr:row>11</xdr:row>
      <xdr:rowOff>85725</xdr:rowOff>
    </xdr:to>
    <xdr:pic>
      <xdr:nvPicPr>
        <xdr:cNvPr id="21" name="Graphic 20" descr="Presentation with bar chart outline">
          <a:hlinkClick xmlns:r="http://schemas.openxmlformats.org/officeDocument/2006/relationships" r:id="rId9"/>
          <a:extLst>
            <a:ext uri="{FF2B5EF4-FFF2-40B4-BE49-F238E27FC236}">
              <a16:creationId xmlns:a16="http://schemas.microsoft.com/office/drawing/2014/main" id="{8072E529-7287-46A9-9399-DD83BB25A64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152400" y="1266825"/>
          <a:ext cx="914400" cy="914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aura Knutson Murray" id="{4531473D-A219-4DE8-A8BB-23202B039635}" userId="1592bd15e0188469"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refreshedDate="45201.520062847223" createdVersion="8" refreshedVersion="8" minRefreshableVersion="3" recordCount="1152" xr:uid="{4E303F31-415F-4798-AD7D-C98615F2D8C1}">
  <cacheSource type="worksheet">
    <worksheetSource ref="A1:H1153" sheet="Catalogue"/>
  </cacheSource>
  <cacheFields count="8">
    <cacheField name="AccYear" numFmtId="0">
      <sharedItems count="3">
        <s v="2022"/>
        <s v="2021"/>
        <s v="0000"/>
      </sharedItems>
    </cacheField>
    <cacheField name="AccNoFull" numFmtId="0">
      <sharedItems/>
    </cacheField>
    <cacheField name="TaxonNameFull" numFmtId="0">
      <sharedItems count="480">
        <s v="Betula nigra L."/>
        <s v="Betula nigra L. 'Little King' FOX VALLEY"/>
        <s v="Betula pendula Roth"/>
        <s v="Carya glabra (Mill.) Sweet"/>
        <s v="Carya illinoinensis (Wangenh.) K.Koch"/>
        <s v="Carya tomentosa (Lam.) Nutt."/>
        <s v="Magnolia grandiflora L."/>
        <s v="Nyssa aquatica L."/>
        <s v="Nyssa sylvatica Marshall"/>
        <s v="Nyssa sylvatica Marshall 'Zydeco twist'"/>
        <s v="Quercus phellos L."/>
        <s v="Abelia"/>
        <s v="Abelia chinensis R.Br. 'Rose Creek'"/>
        <s v="Abies firma"/>
        <s v="Abies homolepis"/>
        <s v="Acer × freemanii A.E.Murray"/>
        <s v="Acer × freemanii A.E.Murray 'Jeffersred' AUTUMN BLAZE"/>
        <s v="Acer buergerianum"/>
        <s v="Acer capillipes Maxim."/>
        <s v="Acer griseum (Franch.) Pax"/>
        <s v="Acer japonicum Thunb. 'Aconitifolium'"/>
        <s v="Acer negundo"/>
        <s v="Acer oliverianum"/>
        <s v="Acer palmatum Thunb."/>
        <s v="Acer palmatum Thunb. 'Beni Kawa'"/>
        <s v="Acer palmatum Thunb. 'Beni otake'"/>
        <s v="Acer palmatum Thunb. 'Osakazuki'"/>
        <s v="Acer palmatum Thunb. 'Villa Taranto'"/>
        <s v="Acer palmatum var. dissectum"/>
        <s v="Acer pseudosieboldianum"/>
        <s v="Acer rubrum L. 'Red Sunset'"/>
        <s v="Acer rubrum Lam."/>
        <s v="Acer saccharinum 'Born's Gracious'"/>
        <s v="Acer saccharum Marshall 'Legacy'"/>
        <s v="Acer saccharum subsp. floridanum"/>
        <s v="Acer tataricum L. subsp. ginnala 'Flame Amur'"/>
        <s v="Acer triflorum Kom."/>
        <s v="Aesculus flava Sol."/>
        <s v="Aesculus glabra Willd. 'Sargentii'"/>
        <s v="Aesculus parviflora Walter"/>
        <s v="Aesculus pavia L."/>
        <s v="Agarista populifolia (Lam.) Judd"/>
        <s v="Agave ovatifolia G.D.Starr &amp; Villarreal"/>
        <s v="Akebia quinata (Thunb. ex Houtt.) Decne."/>
        <s v="Albizia julibrissin Durazz. 'Summer Chocolate'"/>
        <s v="Amelanchier laevis Wiegand"/>
        <s v="Anemone blanda"/>
        <s v="Aralia spinosa L."/>
        <s v="Aronia arbutifolia (L.) Pers."/>
        <s v="Arundo donax L."/>
        <s v="Asarum splendens"/>
        <s v="Asclepias tuberosa"/>
        <s v="Asimina triloba"/>
        <s v="Aspidistra elatior Blume"/>
        <s v="Aucuba japonica Thunb."/>
        <s v="Baccharis halimifolia L."/>
        <s v="Belamcandra chinensis"/>
        <s v="Berberis julianae C.K.Schneid."/>
        <s v="Broussonetia papyrifera (L.) Vent. 'Golden Shadow'"/>
        <s v="Buxus × 'Green Mountain'"/>
        <s v="Buxus microphylla Siebold &amp; Zucc."/>
        <s v="Buxus microphylla Siebold &amp; Zucc. 'Morris Midget'"/>
        <s v="Buxus sempervirens L."/>
        <s v="Buxus sempervirens Thunb. 'Dee Runk'"/>
        <s v="Buxus sinica (Rehder &amp; E.H.Wilson) M.Cheng 'Justin Brouwers'"/>
        <s v="Callicarpa americana Lour."/>
        <s v="Callicarpa dichotoma Raeusch."/>
        <s v="Callirhoe involucrata (Torr. &amp; A.Gray) A.Gray"/>
        <s v="Callitropsis nootkatensis (D.Don) Oerst."/>
        <s v="Calocedrus decurrens (Torr.) Florin"/>
        <s v="Calycanthus raulstonii (F.T.Lass. &amp; Fantz) F.T.Lass. &amp; Fantz ex Bernd Schulz 'Hartlage Wine'"/>
        <s v="Camellia japonica L."/>
        <s v="Camellia japonica L. 'April Remembered'"/>
        <s v="Camellia japonica L. 'Winter's Snowman'"/>
        <s v="Camellia lutchuensis T.Itô ex T.Itô &amp; Matsum. 'High Fragrance'"/>
        <s v="Camellia sasanqua Thunb."/>
        <s v="Camellia sinensis (L.) Kuntze"/>
        <s v="Carpinus betulus L. 'Columnaris nana'"/>
        <s v="Carpinus betulus L. 'fastigiata'"/>
        <s v="Carpinus caroliniana Walter"/>
        <s v="Carpinus japonica Blume"/>
        <s v="Carpinus stipulata H.J.P.Winkl."/>
        <s v="Castanea mollissima Blume"/>
        <s v="Catalpa speciosa (Warder) Engelm."/>
        <s v="Cedrus atlantica G.Manetti"/>
        <s v="Cedrus atlantica G.Manetti 'Glauca Pendula'"/>
        <s v="Cedrus deodara (Roxb. ex D.Don) G.Don"/>
        <s v="Cedrus libani A.Rich. 'Pendula'"/>
        <s v="Celtis laevigata Willd."/>
        <s v="Cephalanthus occidentalis L."/>
        <s v="Cephalotaxus harringtonia (Knight ex J.Forbes) K.Koch"/>
        <s v="Cercidiphyllum japonicum Siebold &amp; Zucc. ex J.J.Hoffm. &amp; J.H.Schult.bis"/>
        <s v="Cercidiphyllum japonicum Siebold &amp; Zucc. 'Pendulum'"/>
        <s v="Cercis canadensis Castigl. 'Silver Cloud'"/>
        <s v="Cercis canadensis L."/>
        <s v="Cercis canadensis L. 'Covey''"/>
        <s v="Cercis canadensis L. 'Forest Pansy'"/>
        <s v="Cercis canadensis L. var. alba"/>
        <s v="Cercis yunnanensis Hu &amp; Cheng 'Celestial Plum'"/>
        <s v="Chaenomeles × superba (Frahm) Rehder 'Jet Trail'"/>
        <s v="Chaenomeles speciosa (Sweet) Nakai"/>
        <s v="Chamaecyparis obtusa Siebold &amp; Zucc."/>
        <s v="Chamaecyparis obtusa Siebold &amp; Zucc. 'Filicoides'"/>
        <s v="Chamaecyparis obtusa Siebold &amp; Zucc. 'Nana Gracilis'"/>
        <s v="Chamaecyparis obtusa Siebold &amp; Zucc. 'Nana Lutea'"/>
        <s v="Chamaecyparis pisifera (Siebold &amp; Zucc.) Endl. 'Filifera Aurea'"/>
        <s v="Chamaecyparis pisifera (Siebold &amp; Zucc.) Endl. 'Vintage Gold'"/>
        <s v="Chamaecyparis thyoides (L.) Britton, Sterns &amp; Poggenb."/>
        <s v="Chimonanthus praecox Lindl."/>
        <s v="Chionanthus retusus Paxton"/>
        <s v="Chionanthus virginicus L."/>
        <s v="Cladrastis kentukea Raf. ex B.D.Jacks."/>
        <s v="Clematis integrifolia L. 'Rooguchi'"/>
        <s v="Clethra alnifolia L."/>
        <s v="Clethra alnifolia L. 'Hummingbird'"/>
        <s v="Clethra alnifolia L. 'Ruby Spice'"/>
        <s v="Cleyera japonica Siebold &amp; Zucc."/>
        <s v="Cornus × rutgersensis Mattera, T.Molnar &amp; Struwe 'Celestial'"/>
        <s v="Cornus elliptica (Pojark.) Q.Y.Xiang &amp; Boufford 'Elsbry'"/>
        <s v="Cornus florida L."/>
        <s v="Cornus florida L. 'Appalachian Snow'"/>
        <s v="Cornus florida L. 'Cherokee Brave'"/>
        <s v="Cornus florida L. 'Cherokee Chief'"/>
        <s v="Cornus florida L. 'Cherokee Princess'"/>
        <s v="Cornus florida L. 'Cloud Nine'"/>
        <s v="Cornus florida L. 'Little Princess'"/>
        <s v="Cornus kousa Bürger ex Hance"/>
        <s v="Cornus kousa Bürger ex Hance var. chinensis 'Milky Way'"/>
        <s v="Cornus kousa Bürger ex Hance 'Venus'"/>
        <s v="Cornus kousa Bürger ex Miq. 'Lustgarden weeping'"/>
        <s v="Cornus mas L."/>
        <s v="Cornus mas L. 'Golden Glory'"/>
        <s v="Cornus officinalis Siebold &amp; Zucc."/>
        <s v="Cornus racemosa Lam."/>
        <s v="Cornus 'Rutgan' STELLAR PINK"/>
        <s v="Corylopsis vietchiana 'Winterthur'"/>
        <s v="Corylus avellana 'contorta'"/>
        <s v="Cotinus coggygria × obovatus Grace Purple"/>
        <s v="Cotinus coggygria Scop. Golden Spirit™"/>
        <s v="Cotinus obovatus Raf."/>
        <s v="Crataegus viridis L. 'Winter King'"/>
        <s v="Cryptomeria japonica D.Don"/>
        <s v="Cryptomeria japonica D.Don 'Black Dragon'"/>
        <s v="Cryptomeria japonica D.Don 'Globosa Nana'"/>
        <s v="Cryptomeria japonica D.Don 'Taisho Tamasugi'"/>
        <s v="Cryptomeria japonica D.Don 'Tarheel elegans'"/>
        <s v="Cryptomeria japonica D.Don 'Yoshino'"/>
        <s v="Cunninghamia lanceolata Hook."/>
        <s v="Cupressus arizonica Greene"/>
        <s v="Cupressus arizonica var. glabra 'Blue Ice'"/>
        <s v="Cylindropuntia spp."/>
        <s v="Cyrilla racemiflora L."/>
        <s v="Davidia involucrata Baill."/>
        <s v="Deutzia gracilis Siebold &amp; Zucc."/>
        <s v="Deutzia gracilis Siebold &amp; Zucc. 'Duncan' CHARDONNAY PEARLS"/>
        <s v="Dicliptera suberecta"/>
        <s v="Diospyros kaki Thunb."/>
        <s v="Diospyros kaki Thunb. 'Fuyu'"/>
        <s v="Diospyros virginiana L."/>
        <s v="Distylium hybrid 'PIIDIST-II' BLUE CASCADE"/>
        <s v="Distylium spp 'PIIDIST-IV' LINEBACKER"/>
        <s v="Distylium spp 'Vintage Jade'"/>
        <s v="Dryopteris erythrosora (D.C.Eaton) Kuntze"/>
        <s v="Echinacea 'Cheyenne Spirit'"/>
        <s v="Edgeworthia chrysantha Lindl."/>
        <s v="Eriobotrya japonica (Thunb.) Lindl."/>
        <s v="Eucommia ulmoides Oliv."/>
        <s v="Euonymus alatus (Thunb.) Siebold"/>
        <s v="Euonymus alatus (Thunb.) Siebold 'Chicago Fire'"/>
        <s v="Euphorbia × martinii"/>
        <s v="Fagus grandifolia Ehrh."/>
        <s v="Fagus sylvatica L. 'Atropunicea'"/>
        <s v="Farfugium japonicum (L.) Kitam."/>
        <s v="Fatsia japonica 'Variegata'"/>
        <s v="Festuca glauca"/>
        <s v="Ficus carica L."/>
        <s v="Ficus carica L. 'Celeste'"/>
        <s v="Ficus carica L. 'T.D. Knight Giant White'"/>
        <s v="Firmiana simplex W.Wight"/>
        <s v="Forsythia × intermedia Zabel 'Lynwood Gold'"/>
        <s v="Fothergilla × intermedia Ranney &amp; Fantz 'Legends of the Fall'"/>
        <s v="Fothergilla gardenii L. 'Blue Mist'"/>
        <s v="Fothergilla major (Sims) Sweet"/>
        <s v="Frangula caroliniana A.Gray"/>
        <s v="Fraxinus americana L."/>
        <s v="Fraxinus pennsylvanica Marshall"/>
        <s v="Gaillardia grandiflora Hort."/>
        <s v="Ginkgo biloba L."/>
        <s v="Glandularia canadensis (L.) Britton"/>
        <s v="Gleditsia triacanthos L. var. inermis"/>
        <s v="Graptopetalum paraguayense (N.E.Br.) E.Walther"/>
        <s v="Gymnocladus dioicus (L.) K.Koch"/>
        <s v="Halesia carolina L."/>
        <s v="Halesia corymbosa G.Nicholson"/>
        <s v="Halesia diptera J.Ellis"/>
        <s v="Hamamelis × intermedia Rehder"/>
        <s v="Hamamelis × intermedia Rehder 'Arnold Promise'"/>
        <s v="Hamamelis × intermedia Rehder 'Feuerzauber'"/>
        <s v="Hamamelis × intermedia Rehder 'Gingerbread'"/>
        <s v="Hamamelis × intermedia Rehder 'Old Copper'"/>
        <s v="Hamamelis mollis Oliv. ex F.B.Forbes &amp; Hemsl. 'Pallida'"/>
        <s v="Hamamelis mollis Oliv. ex F.B.Forbes &amp; Hemsl. 'Wisley Supreme'"/>
        <s v="Hedera helix L."/>
        <s v="Helleborus orientalis Lam."/>
        <s v="Heptacodium miconioides Rehder"/>
        <s v="Hesperaloe parviflora (Torr.) J.M.Coult."/>
        <s v="Hydrangea arborescens L. 'Lime Rickey'"/>
        <s v="Hydrangea macrophylla (Thunb.) Ser. 'Bailmer' ENDLESS SUMMER"/>
        <s v="Hydrangea paniculata Raf."/>
        <s v="Hydrangea paniculata Raf. 'Chantilly Lace'"/>
        <s v="Hydrangea paniculata Siebold 'Limelight'"/>
        <s v="Hydrangea paniculata Siebold 'Silver Dollar'"/>
        <s v="Hydrangea quercifolia W.Bartram"/>
        <s v="Hydrangea quercifolia W.Bartram 'Alice'"/>
        <s v="Hydrangea quercifolia W.Bartram 'Semmes Beauty'"/>
        <s v="Hylotelephium spectabile Boreau 'Autumn Fire'"/>
        <s v="Ilex × attenuata Ashe"/>
        <s v="Ilex × attenuata Ashe 'Foster No. 2'"/>
        <s v="Ilex × attenuata Ashe 'Fosteri'"/>
        <s v="Ilex × attenuata Ashe 'Savannah'"/>
        <s v="Ilex × 'Conaf'"/>
        <s v="Ilex × 'Conot'"/>
        <s v="Ilex × 'Conty' LIBERTY"/>
        <s v="Ilex cornuta Lindl. &amp; Paxton 'Burfordii'"/>
        <s v="Ilex cornuta Lindl. &amp; Paxton 'Burfordii Nana'"/>
        <s v="Ilex decidua Walter"/>
        <s v="Ilex decidua Walter 'Memphis Belle'"/>
        <s v="Ilex glabra A.Gray"/>
        <s v="Ilex latifolia Thunb."/>
        <s v="Ilex opaca Aiton"/>
        <s v="Ilex purpurea Hassk."/>
        <s v="Ilex verticillata (L.) A.Gray 'Jim Dandy'"/>
        <s v="Ilex verticillata (L.) A.Gray 'Nana' RED SPRITE"/>
        <s v="Ilex vomitoria Aiton"/>
        <s v="Ilex vomitoria Aiton 'Bordeaux'"/>
        <s v="Ilex vomitoria Aiton 'Stoke's Dwarf'"/>
        <s v="Ilex vomitoria 'Pendula'"/>
        <s v="Ilex xkoehneana 'Wirt L. Winn'"/>
        <s v="Illicium floridanum J.Ellis"/>
        <s v="Illicium parviflorum Michx."/>
        <s v="Itea virginica L."/>
        <s v="Itea virginica L. 'Henry's Garnet'"/>
        <s v="Itea virginica 'Little Henry'"/>
        <s v="Jasminum floridum Bunge"/>
        <s v="Jasminum nudiflorum Lindl."/>
        <s v="Juglans cinerea L."/>
        <s v="Juglans nigra L."/>
        <s v="Juniperus × pfitzeriana (Späth) P.A.Schmidt 'Mint Julep'"/>
        <s v="Juniperus chinensis L."/>
        <s v="Juniperus chinensis L. 'corymbosa'"/>
        <s v="Juniperus virginiana Endl. 'Grey Owl'"/>
        <s v="Juniperus virginiana L."/>
        <s v="Juniperus virginiana L. 'Taylor'"/>
        <s v="Kerria japonica (L.) DC."/>
        <s v="Koelreuteria paniculata Laxm."/>
        <s v="Lagerstroemia indica L."/>
        <s v="Lagerstroemia indica L. 'Natchez'"/>
        <s v="Lagerstroemia indica L. 'Royalty'"/>
        <s v="Lantana camara L. 'Miss Huff'"/>
        <s v="Leucothoe populifolia (Lam.) K.Koch"/>
        <s v="Lindera erythrocarpa Makino"/>
        <s v="Liquidambar styraciflua L."/>
        <s v="Liquidambar styraciflua L. 'Rotundiloba'"/>
        <s v="Liquidambar styraciflua L. 'Slender silhouette'"/>
        <s v="Liriodendron tulipifera L."/>
        <s v="Maackia amurensis Maxim. &amp; Rupr."/>
        <s v="Maclura pomifera (Raf.) C.K.Schneid."/>
        <s v="Magnolia × loebneri P.Kache"/>
        <s v="Magnolia × soulangeana Soul.-Bod."/>
        <s v="Magnolia × soulangeana Soul.-Bod. 'Lennei'"/>
        <s v="Magnolia acuminata (L.) L."/>
        <s v="Magnolia acuminata (L.) L. 'Sunsation'"/>
        <s v="Magnolia grandiflora L. 'Bracken's Brown Beauty'"/>
        <s v="Magnolia grandiflora L. 'Claudia Wannamaker'"/>
        <s v="Magnolia grandiflora L. 'Hasse'"/>
        <s v="Magnolia grandiflora L. 'Little Gem'"/>
        <s v="Magnolia macrophylla Michx. var. ashei"/>
        <s v="Magnolia stellata (Siebold &amp; Zucc.) Maxim."/>
        <s v="Magnolia stellata (Siebold &amp; Zucc.) Maxim. 'Pink Starburst'"/>
        <s v="Magnolia stellata (Siebold &amp; Zucc.) Maxim. 'Waterlily'"/>
        <s v="Magnolia 'Sunspire'"/>
        <s v="Magnolia tripetala L."/>
        <s v="Magnolia virginiana L."/>
        <s v="Magnolia virginiana L. (Australis Group) 'Green Shadow'"/>
        <s v="Malus domestica Baumg. 'Black Twig'"/>
        <s v="Malus domestica Baumg. 'Gala'"/>
        <s v="Malus domestica Baumg. 'Liberty'"/>
        <s v="Malus domestica Baumg. 'Pristine'"/>
        <s v="Metasequoia glyptostroboides Hu &amp; W.C.Cheng"/>
        <s v="Metasequoia glyptostroboides Hu &amp; W.C.Cheng 'Ogon'"/>
        <s v="Morus alba L."/>
        <s v="Morus alba L. 'pendula'"/>
        <s v="Morus rubra L."/>
        <s v="Musa basjoo Siebold"/>
        <s v="Myrica cerifera Bigelow"/>
        <s v="Neviusia alabamensis A.Gray"/>
        <s v="Opuntia spp."/>
        <s v="Osmanthus fragrans Lour."/>
        <s v="Osmanthus fragrans Lour. 'UNC'"/>
        <s v="Osmanthus heterophyllus (G.Don) P.S.Green"/>
        <s v="Osmanthus heterophyllus (G.Don) P.S.Green 'Goshiki'"/>
        <s v="Osmanthus heterophyllus (G.Don) P.S.Green 'Hariyama'"/>
        <s v="Ostrya virginiana (Mill.) K.Koch"/>
        <s v="Oxydendrum arboreum (L.) DC."/>
        <s v="Pachyveria spp 'Blue Pearl'"/>
        <s v="Paeonia lactiflora Pall. 'Horizon'"/>
        <s v="Paliurus spina-christi Mill."/>
        <s v="Panicum virgatum F.Muell. 'North Wind'"/>
        <s v="Parrotia persica (DC.) C.A.Mey."/>
        <s v="Physocarpus opulifolius Raf."/>
        <s v="Picea pungens Engelm. 'Glauca globosa'"/>
        <s v="Pinus densiflora Siebold &amp; Zucc. 'Oculus-draconis'"/>
        <s v="Pinus densiflora Siebold &amp; Zucc. 'Umbraculifera'"/>
        <s v="Pinus elliottii Engelm."/>
        <s v="Pinus parviflora Siebold &amp; Zucc."/>
        <s v="Pinus strobus L."/>
        <s v="Pinus strobus Thunb. 'contorta'"/>
        <s v="Pinus strobus Thunb. 'Pendula'"/>
        <s v="Pinus taeda L."/>
        <s v="Pinus thunbergii Parl."/>
        <s v="Pinus virginiana Mill."/>
        <s v="Pistacia chinensis Bunge"/>
        <s v="Platanus occidentalis L."/>
        <s v="Poncirus trifoliata (L.) Raf."/>
        <s v="Populus deltoides W.Bartram ex Marshall"/>
        <s v="Prunus × yedoensis Matsum."/>
        <s v="Prunus caroliniana (Mill.) Aiton"/>
        <s v="Prunus incisa Thunb. 'Okame'"/>
        <s v="Prunus mexicana S.Watson"/>
        <s v="Prunus serotina Ehrh."/>
        <s v="Prunus subhirtella Miq."/>
        <s v="Prunus subhirtella Miq. 'Autumnalis'"/>
        <s v="Prunus subhirtella Miq. 'Snofozam'"/>
        <s v="Pseudolarix amabilis (J.Nelson) Rehder"/>
        <s v="Pseudotsuga menziesii (Mirb.) Franco"/>
        <s v="Pyrus calleryana Decne. 'Aristocrat'"/>
        <s v="Pyrus communis L."/>
        <s v="Pyrus communis L. 'Moonglow'"/>
        <s v="Quercus acutissima Carruth."/>
        <s v="Quercus alba L."/>
        <s v="Quercus bicolor Willd."/>
        <s v="Quercus falcata Michx."/>
        <s v="Quercus imbricaria Michx."/>
        <s v="Quercus laurifolia Michx."/>
        <s v="Quercus lyrata Walter"/>
        <s v="Quercus macrocarpa Michx."/>
        <s v="Quercus michauxii F.Dietr."/>
        <s v="Quercus montana Willd."/>
        <s v="Quercus nigra L."/>
        <s v="Quercus pagoda Raf."/>
        <s v="Quercus palustris Münchh."/>
        <s v="Quercus rubra"/>
        <s v="Quercus shumardii Buckley"/>
        <s v="Quercus stellata Wangenh."/>
        <s v="Quercus texana Buckley"/>
        <s v="Quercus velutina L'Hér. ex A.DC."/>
        <s v="Quercus virginiana Mill."/>
        <s v="Rhododendron × 'George Taber'"/>
        <s v="Rhododendron × hybrida"/>
        <s v="Rhododendron arborescens Torr."/>
        <s v="Rhododendron canescens (Michx.) Sweet"/>
        <s v="Rhus aromatica Aiton"/>
        <s v="Rhus copallinum L."/>
        <s v="Rhus typhina L."/>
        <s v="Robinia pseudoacacia L."/>
        <s v="Rosa 'A Stropshire Lad'"/>
        <s v="Rosa 'Abraham Darby'"/>
        <s v="Rosa 'Apricots n' Cream'"/>
        <s v="Rosa 'Archduke Charles'"/>
        <s v="Rosa 'Autumn Damask'"/>
        <s v="Rosa banksiae R.Br. 'Lady Banks'"/>
        <s v="Rosa 'Bayse's Purple Rose'"/>
        <s v="Rosa 'Because She Served'"/>
        <s v="Rosa 'Belinda's Dream'"/>
        <s v="Rosa 'Blanc Double de Coubert'"/>
        <s v="Rosa 'Blush Noisette'"/>
        <s v="Rosa 'Buff Beauty'"/>
        <s v="Rosa 'Carefree Wonder'"/>
        <s v="Rosa 'Cecile Brunner'"/>
        <s v="Rosa 'Cole's Settlement'"/>
        <s v="Rosa 'Cramoisi Superieur'"/>
        <s v="Rosa 'Dee-Lish'"/>
        <s v="Rosa 'Ghislaine De Feligonde'"/>
        <s v="Rosa 'Green Ice'"/>
        <s v="Rosa 'Green Mount Red'"/>
        <s v="Rosa 'Heritage'"/>
        <s v="Rosa 'Iceberg'"/>
        <s v="Rosa 'Lamarque'"/>
        <s v="Rosa 'Louis Phillippe'"/>
        <s v="Rosa 'Lovely Fairy'"/>
        <s v="Rosa 'Mutabilis'"/>
        <s v="Rosa 'Natchitoches Noisette'"/>
        <s v="Rosa 'Old Blush'"/>
        <s v="Rosa 'Paris de Yves St. Laurent'"/>
        <s v="Rosa 'Paul Neyron'"/>
        <s v="Rosa 'Penelope'"/>
        <s v="Rosa 'Pinkerbelle'"/>
        <s v="Rosa 'Roseraie de l'hay'"/>
        <s v="Rosa 'Salet'"/>
        <s v="Rosa 'Sombreuil'"/>
        <s v="Rosa 'Souvenir du Dr. Jamain'"/>
        <s v="Rosa 'The Fairy'"/>
        <s v="Rosa 'Therese Bugnet'"/>
        <s v="Rosa 'Velvet Fragrance'"/>
        <s v="Rubus 'Navaho'"/>
        <s v="Rubus 'Osage'"/>
        <s v="Rudbeckia maxima Nutt."/>
        <s v="Salix babylonica L."/>
        <s v="Salix matsudana Koidz. 'Golden Curls'"/>
        <s v="Salix nigra Marshall"/>
        <s v="Salvia greggii A.Gray"/>
        <s v="Salvia pratensis L."/>
        <s v="Sasa veitchii Rehder"/>
        <s v="Sassafras albidum (Nutt.) Nees"/>
        <s v="Schizophragma hydrangeoides Siebold &amp; Zucc. 'Moonlight'"/>
        <s v="Sciadopitys verticillata Siebold &amp; Zucc."/>
        <s v="Sedum bithynicum Boiss."/>
        <s v="Sedum rupestre Vill."/>
        <s v="Sequoia sempervirens Endl. 'Soquel'"/>
        <s v="Sinojackia rehderiana Hu"/>
        <s v="Spiraea japonica (L.) Desv. 'Anthony Waterer'"/>
        <s v="Spirea × vanhouttei"/>
        <s v="Staphylea trifolia L."/>
        <s v="Styrax japonicus Siebold &amp; Zucc."/>
        <s v="Styrax obassia Siebold &amp; Zucc."/>
        <s v="Syringa reticulata (Blume) H.Hara 'Ivory Silk'"/>
        <s v="Taiwania cryptomerioides Hayata"/>
        <s v="Taxodium ascendens Brongn."/>
        <s v="Taxodium ascendens Brongn. 'Red Fox'"/>
        <s v="Taxodium distichum (L.) Rich."/>
        <s v="Taxodium distichum (L.) Rich. 'Peve Gold'"/>
        <s v="Taxodium distichum (L.) Rich. 'Peve Minaret'"/>
        <s v="Taxodium mucronatum Ten."/>
        <s v="Taxus floridana Nutt."/>
        <s v="Thuja occidentalis L. 'Degroot's Spire'"/>
        <s v="Thuja occidentalis L. 'Emerald'"/>
        <s v="Thuja orientalis L. 'Blue Cone'"/>
        <s v="Thuja plicata Donn"/>
        <s v="Thuja plicata Donn ex D.Don 'fastigiata'"/>
        <s v="Thuja plicata Donn ex D.Don 'Green Giant Arborvitae'"/>
        <s v="Tilia americana L. 'American Sentry'"/>
        <s v="Tilia cordata Mill. 'Greenspire'"/>
        <s v="Toona sinensis (Juss.) M.Roem."/>
        <s v="Trachycarpus fortunei (Hook.) H.Wendl."/>
        <s v="Tricyrtis hirta (Thunb.) Hook."/>
        <s v="Tsuga canadensis (L.) Carrière"/>
        <s v="Tulipa clusiana Shepherd ex Schult.f. 'Lady Jane'"/>
        <s v="Ulmus alata Michx."/>
        <s v="Ulmus americana Aiton"/>
        <s v="Ulmus parvifolia Jacq. Athena®"/>
        <s v="Ulmus parvifolia Jacq. 'Seiju'"/>
        <s v="Ulmus pumila L."/>
        <s v="Ulmus rubra Muhl."/>
        <s v="Ungnadia speciosa Endl."/>
        <s v="Vaccinium virgatum Bigelow 'Tiftblue'"/>
        <s v="Verbascum thapsus L."/>
        <s v="Verbena bonariensis L."/>
        <s v="Viburnum awabuki K.Koch 'Chindo'"/>
        <s v="Viburnum carlesii Hemsl."/>
        <s v="Viburnum davidii Franch. 'Yin'"/>
        <s v="Viburnum dentatum L. 'Chicago Lustre'"/>
        <s v="Viburnum dentatum L. 'Christom'"/>
        <s v="Viburnum dentatum L. 'Christom' BLUE MUFFIN"/>
        <s v="Viburnum nudum L."/>
        <s v="Viburnum nudum L. 'Brandywine'"/>
        <s v="Viburnum nudum L. 'Count Pulaski'"/>
        <s v="Viburnum opulus L. Sterile"/>
        <s v="Viburnum plicatum Thunb."/>
        <s v="Viburnum rufidulum Raf."/>
        <s v="Viburnum spp."/>
        <s v="Vitex agnus-castus L."/>
        <s v="Vitex agnus-castus L. 'Shoal creek'"/>
        <s v="Vitex negundo 'Heterophylla'"/>
        <s v="Vitis rotundifolia Michx."/>
        <s v="Wisteria frutescens (L.) Poir. 'Amethyst Falls'"/>
        <s v="Xanthocyparis nootkatensis (D.Don) Farjon &amp; D.K.Harder 'Green Arrow'"/>
        <s v="Yucca filamentosa L."/>
        <s v="Zelkova serrata (Thunb.) Makino 'Goshiki'"/>
        <s v="Zelkova serrata (Thunb.) Makino 'Village Green'"/>
        <s v="Ziziphus jujuba Lam."/>
      </sharedItems>
    </cacheField>
    <cacheField name="Family" numFmtId="0">
      <sharedItems containsBlank="1" count="77">
        <s v="Betulaceae"/>
        <s v="Juglandaceae"/>
        <s v="Magnoliaceae"/>
        <s v="Nyssaceae"/>
        <s v="Fagaceae"/>
        <s v="Caprifoliaceae"/>
        <s v="Pinaceae"/>
        <s v="Sapindaceae"/>
        <s v="Ericaceae"/>
        <s v="Asparagaceae"/>
        <s v="Lardizabalaceae"/>
        <s v="Fabaceae"/>
        <s v="Rosaceae"/>
        <s v="Ranunculaceae"/>
        <s v="Araliaceae"/>
        <s v="Poaceae"/>
        <s v="Aristolochiaceae"/>
        <s v="Apocynaceae"/>
        <s v="Annonaceae"/>
        <s v="Garryaceae"/>
        <s v="Asteraceae"/>
        <m/>
        <s v="Berberidaceae"/>
        <s v="Moraceae"/>
        <s v="Buxaceae"/>
        <s v="Lamiaceae"/>
        <s v="Malvaceae"/>
        <s v="Cupressaceae"/>
        <s v="Calycanthaceae"/>
        <s v="Theaceae"/>
        <s v="Bignoniaceae"/>
        <s v="Cannabaceae"/>
        <s v="Rubiaceae"/>
        <s v="Taxaceae"/>
        <s v="Cercidiphyllaceae"/>
        <s v="Oleaceae"/>
        <s v="Clethraceae"/>
        <s v="Pentaphylacaceae"/>
        <s v="Cornaceae"/>
        <s v="Hamamelidaceae"/>
        <s v="Anacardiaceae"/>
        <s v="Cactaceae"/>
        <s v="Cyrillaceae"/>
        <s v="Hydrangeaceae"/>
        <s v="Acanthaceae"/>
        <s v="Ebenaceae"/>
        <s v="Dryopteridaceae"/>
        <s v="Thymelaeaceae"/>
        <s v="Eucommiaceae"/>
        <s v="Celastraceae"/>
        <s v="Euphorbiaceae"/>
        <s v="Rhamnaceae"/>
        <s v="Ginkgoaceae"/>
        <s v="Verbenaceae"/>
        <s v="Crassulaceae"/>
        <s v="Styracaceae"/>
        <s v="Aquifoliaceae"/>
        <s v="Schisandraceae"/>
        <s v="Iteaceae"/>
        <s v="Lythraceae"/>
        <s v="Lauraceae"/>
        <s v="Altingiaceae"/>
        <s v="Musaceae"/>
        <s v="Myricaceae"/>
        <s v="Paeoniaceae"/>
        <s v="Platanaceae"/>
        <s v="Rutaceae"/>
        <s v="Salicaceae"/>
        <s v="Sciadopityaceae"/>
        <s v="Staphyleaceae"/>
        <s v="Meliaceae"/>
        <s v="Arecaceae"/>
        <s v="Liliaceae"/>
        <s v="Ulmaceae"/>
        <s v="Scrophulariaceae"/>
        <s v="Adoxaceae"/>
        <s v="Vitaceae"/>
      </sharedItems>
    </cacheField>
    <cacheField name="CollDate" numFmtId="0">
      <sharedItems containsMixedTypes="1" containsNumber="1" containsInteger="1" minValue="2021" maxValue="2022"/>
    </cacheField>
    <cacheField name="Collector" numFmtId="0">
      <sharedItems containsBlank="1" count="4">
        <s v="Ø.Rustan"/>
        <m/>
        <s v="S.T.Jones"/>
        <s v="L.K.Murray"/>
      </sharedItems>
    </cacheField>
    <cacheField name="MaterialType" numFmtId="0">
      <sharedItems containsBlank="1" count="4">
        <s v="cutting"/>
        <s v="seed"/>
        <m/>
        <s v="cuttings"/>
      </sharedItems>
    </cacheField>
    <cacheField name="ProvenanceCode" numFmtId="0">
      <sharedItems count="2">
        <s v="W"/>
        <s v="U"/>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refreshedDate="45209.655334374998" createdVersion="8" refreshedVersion="8" minRefreshableVersion="3" recordCount="1280" xr:uid="{48EBB2A2-4762-4B54-BBE6-EAB33C28673D}">
  <cacheSource type="worksheet">
    <worksheetSource ref="A1:U1281" sheet="Items02"/>
  </cacheSource>
  <cacheFields count="21">
    <cacheField name="AccNoFull" numFmtId="0">
      <sharedItems/>
    </cacheField>
    <cacheField name="ItemNo" numFmtId="0">
      <sharedItems/>
    </cacheField>
    <cacheField name="TaxonName" numFmtId="0">
      <sharedItems/>
    </cacheField>
    <cacheField name="Genus" numFmtId="0">
      <sharedItems/>
    </cacheField>
    <cacheField name="Species" numFmtId="0">
      <sharedItems containsBlank="1"/>
    </cacheField>
    <cacheField name="InfraType1" numFmtId="0">
      <sharedItems containsBlank="1"/>
    </cacheField>
    <cacheField name="InfraName1" numFmtId="0">
      <sharedItems containsBlank="1"/>
    </cacheField>
    <cacheField name="InfraType2" numFmtId="0">
      <sharedItems containsNonDate="0" containsString="0" containsBlank="1"/>
    </cacheField>
    <cacheField name="InfraName2" numFmtId="0">
      <sharedItems containsNonDate="0" containsString="0" containsBlank="1"/>
    </cacheField>
    <cacheField name="Family" numFmtId="0">
      <sharedItems containsBlank="1"/>
    </cacheField>
    <cacheField name="PopNo" numFmtId="0">
      <sharedItems containsNonDate="0" containsString="0" containsBlank="1"/>
    </cacheField>
    <cacheField name="PopSpecNo" numFmtId="0">
      <sharedItems containsNonDate="0" containsString="0" containsBlank="1"/>
    </cacheField>
    <cacheField name="CollNo" numFmtId="0">
      <sharedItems containsNonDate="0" containsString="0" containsBlank="1"/>
    </cacheField>
    <cacheField name="CollDate" numFmtId="0">
      <sharedItems containsNonDate="0" containsString="0" containsBlank="1"/>
    </cacheField>
    <cacheField name="Collector" numFmtId="0">
      <sharedItems containsNonDate="0" containsString="0" containsBlank="1"/>
    </cacheField>
    <cacheField name="AccComment" numFmtId="0">
      <sharedItems containsBlank="1"/>
    </cacheField>
    <cacheField name="ItemStatusDate" numFmtId="14">
      <sharedItems containsSemiMixedTypes="0" containsNonDate="0" containsDate="1" containsString="0" minDate="2021-09-14T00:00:00" maxDate="2023-09-15T00:00:00" count="316">
        <d v="2023-05-22T00:00:00"/>
        <d v="2022-09-18T00:00:00"/>
        <d v="2023-08-13T00:00:00"/>
        <d v="2023-08-14T00:00:00"/>
        <d v="2023-08-15T00:00:00"/>
        <d v="2023-08-16T00:00:00"/>
        <d v="2023-08-17T00:00:00"/>
        <d v="2023-08-18T00:00:00"/>
        <d v="2023-08-19T00:00:00"/>
        <d v="2023-08-20T00:00:00"/>
        <d v="2023-08-21T00:00:00"/>
        <d v="2023-08-22T00:00:00"/>
        <d v="2023-08-23T00:00:00"/>
        <d v="2022-09-14T00:00:00"/>
        <d v="2022-09-15T00:00:00"/>
        <d v="2022-09-16T00:00:00"/>
        <d v="2022-09-17T00:00:00"/>
        <d v="2022-09-19T00:00:00"/>
        <d v="2022-09-20T00:00:00"/>
        <d v="2022-09-21T00:00:00"/>
        <d v="2022-09-22T00:00:00"/>
        <d v="2022-09-23T00:00:00"/>
        <d v="2022-09-24T00:00:00"/>
        <d v="2022-09-25T00:00:00"/>
        <d v="2022-09-26T00:00:00"/>
        <d v="2022-09-27T00:00:00"/>
        <d v="2022-09-28T00:00:00"/>
        <d v="2022-09-29T00:00:00"/>
        <d v="2022-09-30T00:00:00"/>
        <d v="2022-10-01T00:00:00"/>
        <d v="2022-10-02T00:00:00"/>
        <d v="2022-10-03T00:00:00"/>
        <d v="2022-10-04T00:00:00"/>
        <d v="2022-10-05T00:00:00"/>
        <d v="2022-10-06T00:00:00"/>
        <d v="2022-10-07T00:00:00"/>
        <d v="2022-10-08T00:00:00"/>
        <d v="2022-10-09T00:00:00"/>
        <d v="2022-10-10T00:00:00"/>
        <d v="2022-10-11T00:00:00"/>
        <d v="2022-10-12T00:00:00"/>
        <d v="2022-10-13T00:00:00"/>
        <d v="2022-10-14T00:00:00"/>
        <d v="2022-10-15T00:00:00"/>
        <d v="2022-10-16T00:00:00"/>
        <d v="2022-10-17T00:00:00"/>
        <d v="2022-10-18T00:00:00"/>
        <d v="2022-10-19T00:00:00"/>
        <d v="2022-10-20T00:00:00"/>
        <d v="2022-10-21T00:00:00"/>
        <d v="2022-10-22T00:00:00"/>
        <d v="2022-10-23T00:00:00"/>
        <d v="2022-10-24T00:00:00"/>
        <d v="2022-10-25T00:00:00"/>
        <d v="2022-10-26T00:00:00"/>
        <d v="2022-10-27T00:00:00"/>
        <d v="2022-10-28T00:00:00"/>
        <d v="2022-10-29T00:00:00"/>
        <d v="2022-10-30T00:00:00"/>
        <d v="2022-10-31T00:00:00"/>
        <d v="2022-11-01T00:00:00"/>
        <d v="2022-11-02T00:00:00"/>
        <d v="2022-11-03T00:00:00"/>
        <d v="2022-11-04T00:00:00"/>
        <d v="2022-11-05T00:00:00"/>
        <d v="2022-11-06T00:00:00"/>
        <d v="2022-11-07T00:00:00"/>
        <d v="2022-11-08T00:00:00"/>
        <d v="2022-11-09T00:00:00"/>
        <d v="2022-11-10T00:00:00"/>
        <d v="2022-11-11T00:00:00"/>
        <d v="2022-11-12T00:00:00"/>
        <d v="2022-11-13T00:00:00"/>
        <d v="2022-11-14T00:00:00"/>
        <d v="2022-11-15T00:00:00"/>
        <d v="2022-11-16T00:00:00"/>
        <d v="2022-11-17T00:00:00"/>
        <d v="2022-11-18T00:00:00"/>
        <d v="2022-11-19T00:00:00"/>
        <d v="2022-11-20T00:00:00"/>
        <d v="2022-11-21T00:00:00"/>
        <d v="2022-11-22T00:00:00"/>
        <d v="2022-11-23T00:00:00"/>
        <d v="2022-11-24T00:00:00"/>
        <d v="2022-11-25T00:00:00"/>
        <d v="2022-11-26T00:00:00"/>
        <d v="2022-11-27T00:00:00"/>
        <d v="2022-11-28T00:00:00"/>
        <d v="2022-11-29T00:00:00"/>
        <d v="2022-11-30T00:00:00"/>
        <d v="2022-12-01T00:00:00"/>
        <d v="2022-12-02T00:00:00"/>
        <d v="2022-12-03T00:00:00"/>
        <d v="2022-12-04T00:00:00"/>
        <d v="2022-12-05T00:00:00"/>
        <d v="2022-12-06T00:00:00"/>
        <d v="2022-12-07T00:00:00"/>
        <d v="2022-12-08T00:00:00"/>
        <d v="2022-12-09T00:00:00"/>
        <d v="2022-12-10T00:00:00"/>
        <d v="2022-12-11T00:00:00"/>
        <d v="2022-12-12T00:00:00"/>
        <d v="2022-12-13T00:00:00"/>
        <d v="2022-12-14T00:00:00"/>
        <d v="2022-12-15T00:00:00"/>
        <d v="2022-12-16T00:00:00"/>
        <d v="2022-12-17T00:00:00"/>
        <d v="2022-12-18T00:00:00"/>
        <d v="2022-12-19T00:00:00"/>
        <d v="2022-12-20T00:00:00"/>
        <d v="2022-12-21T00:00:00"/>
        <d v="2022-12-22T00:00:00"/>
        <d v="2022-12-23T00:00:00"/>
        <d v="2022-12-24T00:00:00"/>
        <d v="2022-12-25T00:00:00"/>
        <d v="2022-12-26T00:00:00"/>
        <d v="2022-12-27T00:00:00"/>
        <d v="2022-12-28T00:00:00"/>
        <d v="2022-12-29T00:00:00"/>
        <d v="2022-12-30T00:00:00"/>
        <d v="2022-12-31T00:00:00"/>
        <d v="2023-01-01T00:00:00"/>
        <d v="2023-01-02T00:00:00"/>
        <d v="2023-01-03T00:00:00"/>
        <d v="2023-01-04T00:00:00"/>
        <d v="2023-01-05T00:00:00"/>
        <d v="2023-01-06T00:00:00"/>
        <d v="2023-01-07T00:00:00"/>
        <d v="2023-01-08T00:00:00"/>
        <d v="2023-01-09T00:00:00"/>
        <d v="2023-01-10T00:00:00"/>
        <d v="2023-01-11T00:00:00"/>
        <d v="2023-01-12T00:00:00"/>
        <d v="2023-01-13T00:00:00"/>
        <d v="2023-01-14T00:00:00"/>
        <d v="2023-01-15T00:00:00"/>
        <d v="2023-01-16T00:00:00"/>
        <d v="2023-01-17T00:00:00"/>
        <d v="2023-01-18T00:00:00"/>
        <d v="2023-01-19T00:00:00"/>
        <d v="2023-01-20T00:00:00"/>
        <d v="2023-01-21T00:00:00"/>
        <d v="2023-01-22T00:00:00"/>
        <d v="2023-01-23T00:00:00"/>
        <d v="2023-01-24T00:00:00"/>
        <d v="2023-01-25T00:00:00"/>
        <d v="2023-01-26T00:00:00"/>
        <d v="2023-01-27T00:00:00"/>
        <d v="2023-01-28T00:00:00"/>
        <d v="2023-01-29T00:00:00"/>
        <d v="2023-01-30T00:00:00"/>
        <d v="2023-01-31T00:00:00"/>
        <d v="2023-02-01T00:00:00"/>
        <d v="2023-02-02T00:00:00"/>
        <d v="2023-02-03T00:00:00"/>
        <d v="2023-02-04T00:00:00"/>
        <d v="2023-02-05T00:00:00"/>
        <d v="2023-02-06T00:00:00"/>
        <d v="2023-02-07T00:00:00"/>
        <d v="2023-02-08T00:00:00"/>
        <d v="2023-02-09T00:00:00"/>
        <d v="2023-02-10T00:00:00"/>
        <d v="2023-02-11T00:00:00"/>
        <d v="2023-02-12T00:00:00"/>
        <d v="2023-02-13T00:00:00"/>
        <d v="2023-02-14T00:00:00"/>
        <d v="2023-02-15T00:00:00"/>
        <d v="2023-02-16T00:00:00"/>
        <d v="2023-02-17T00:00:00"/>
        <d v="2023-02-18T00:00:00"/>
        <d v="2023-02-19T00:00:00"/>
        <d v="2023-02-20T00:00:00"/>
        <d v="2023-02-21T00:00:00"/>
        <d v="2023-02-22T00:00:00"/>
        <d v="2023-02-23T00:00:00"/>
        <d v="2023-02-24T00:00:00"/>
        <d v="2023-02-25T00:00:00"/>
        <d v="2023-02-26T00:00:00"/>
        <d v="2023-02-27T00:00:00"/>
        <d v="2023-02-28T00:00:00"/>
        <d v="2023-03-01T00:00:00"/>
        <d v="2023-03-02T00:00:00"/>
        <d v="2023-03-03T00:00:00"/>
        <d v="2023-03-04T00:00:00"/>
        <d v="2023-03-05T00:00:00"/>
        <d v="2023-03-06T00:00:00"/>
        <d v="2023-03-07T00:00:00"/>
        <d v="2023-03-08T00:00:00"/>
        <d v="2023-03-09T00:00:00"/>
        <d v="2023-03-10T00:00:00"/>
        <d v="2023-03-11T00:00:00"/>
        <d v="2023-03-12T00:00:00"/>
        <d v="2023-03-13T00:00:00"/>
        <d v="2023-03-14T00:00:00"/>
        <d v="2023-03-15T00:00:00"/>
        <d v="2023-03-16T00:00:00"/>
        <d v="2023-03-17T00:00:00"/>
        <d v="2023-03-18T00:00:00"/>
        <d v="2023-03-19T00:00:00"/>
        <d v="2023-03-20T00:00:00"/>
        <d v="2023-03-21T00:00:00"/>
        <d v="2023-03-22T00:00:00"/>
        <d v="2023-03-23T00:00:00"/>
        <d v="2023-03-24T00:00:00"/>
        <d v="2023-03-25T00:00:00"/>
        <d v="2023-03-26T00:00:00"/>
        <d v="2023-03-27T00:00:00"/>
        <d v="2023-03-28T00:00:00"/>
        <d v="2023-03-29T00:00:00"/>
        <d v="2023-03-30T00:00:00"/>
        <d v="2023-03-31T00:00:00"/>
        <d v="2023-04-01T00:00:00"/>
        <d v="2023-04-02T00:00:00"/>
        <d v="2023-04-03T00:00:00"/>
        <d v="2023-04-04T00:00:00"/>
        <d v="2023-04-05T00:00:00"/>
        <d v="2023-04-06T00:00:00"/>
        <d v="2023-04-07T00:00:00"/>
        <d v="2023-04-08T00:00:00"/>
        <d v="2023-04-09T00:00:00"/>
        <d v="2023-04-10T00:00:00"/>
        <d v="2023-04-11T00:00:00"/>
        <d v="2023-04-12T00:00:00"/>
        <d v="2023-04-13T00:00:00"/>
        <d v="2023-04-14T00:00:00"/>
        <d v="2023-04-15T00:00:00"/>
        <d v="2023-04-16T00:00:00"/>
        <d v="2023-04-17T00:00:00"/>
        <d v="2023-04-18T00:00:00"/>
        <d v="2023-04-19T00:00:00"/>
        <d v="2023-04-20T00:00:00"/>
        <d v="2023-04-21T00:00:00"/>
        <d v="2023-04-22T00:00:00"/>
        <d v="2023-04-23T00:00:00"/>
        <d v="2023-04-24T00:00:00"/>
        <d v="2023-04-25T00:00:00"/>
        <d v="2023-04-26T00:00:00"/>
        <d v="2023-04-27T00:00:00"/>
        <d v="2023-04-28T00:00:00"/>
        <d v="2023-04-29T00:00:00"/>
        <d v="2023-04-30T00:00:00"/>
        <d v="2023-05-01T00:00:00"/>
        <d v="2023-05-02T00:00:00"/>
        <d v="2023-05-03T00:00:00"/>
        <d v="2023-05-04T00:00:00"/>
        <d v="2023-05-05T00:00:00"/>
        <d v="2023-05-06T00:00:00"/>
        <d v="2023-05-07T00:00:00"/>
        <d v="2023-05-08T00:00:00"/>
        <d v="2023-05-09T00:00:00"/>
        <d v="2023-05-10T00:00:00"/>
        <d v="2023-05-11T00:00:00"/>
        <d v="2023-05-12T00:00:00"/>
        <d v="2023-05-13T00:00:00"/>
        <d v="2023-05-14T00:00:00"/>
        <d v="2023-05-15T00:00:00"/>
        <d v="2023-05-16T00:00:00"/>
        <d v="2023-05-17T00:00:00"/>
        <d v="2023-05-18T00:00:00"/>
        <d v="2023-05-19T00:00:00"/>
        <d v="2023-05-20T00:00:00"/>
        <d v="2023-05-21T00:00:00"/>
        <d v="2023-05-23T00:00:00"/>
        <d v="2023-05-24T00:00:00"/>
        <d v="2023-05-25T00:00:00"/>
        <d v="2023-05-26T00:00:00"/>
        <d v="2023-05-27T00:00:00"/>
        <d v="2023-05-28T00:00:00"/>
        <d v="2023-05-29T00:00:00"/>
        <d v="2023-05-30T00:00:00"/>
        <d v="2023-05-31T00:00:00"/>
        <d v="2023-06-01T00:00:00"/>
        <d v="2023-06-02T00:00:00"/>
        <d v="2023-06-03T00:00:00"/>
        <d v="2023-06-04T00:00:00"/>
        <d v="2023-06-05T00:00:00"/>
        <d v="2023-06-06T00:00:00"/>
        <d v="2023-06-07T00:00:00"/>
        <d v="2023-06-08T00:00:00"/>
        <d v="2023-06-09T00:00:00"/>
        <d v="2023-06-10T00:00:00"/>
        <d v="2023-06-11T00:00:00"/>
        <d v="2023-06-12T00:00:00"/>
        <d v="2023-06-13T00:00:00"/>
        <d v="2023-06-14T00:00:00"/>
        <d v="2023-06-15T00:00:00"/>
        <d v="2023-06-16T00:00:00"/>
        <d v="2023-06-17T00:00:00"/>
        <d v="2023-06-18T00:00:00"/>
        <d v="2023-06-19T00:00:00"/>
        <d v="2023-06-20T00:00:00"/>
        <d v="2023-06-21T00:00:00"/>
        <d v="2023-06-22T00:00:00"/>
        <d v="2023-06-23T00:00:00"/>
        <d v="2023-06-24T00:00:00"/>
        <d v="2023-06-25T00:00:00"/>
        <d v="2023-06-26T00:00:00"/>
        <d v="2023-06-27T00:00:00"/>
        <d v="2023-06-28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9-14T00:00:00"/>
        <d v="2021-09-14T00:00:00"/>
      </sharedItems>
    </cacheField>
    <cacheField name="ItemType" numFmtId="0">
      <sharedItems/>
    </cacheField>
    <cacheField name="ItemLocation" numFmtId="0">
      <sharedItems count="28">
        <s v="?•"/>
        <s v="JG•"/>
        <s v="B•"/>
        <s v="PL•"/>
        <s v="SG•"/>
        <s v="FSC•"/>
        <s v="FG•"/>
        <s v="UHG•"/>
        <s v="XB•"/>
        <s v="SEN•"/>
        <s v="CG•"/>
        <s v="DH•"/>
        <s v="OA•"/>
        <s v="DG•"/>
        <s v="HPG•"/>
        <s v="TW•"/>
        <s v="GL•"/>
        <s v="PPT•"/>
        <s v="HG•"/>
        <s v="DT•"/>
        <s v="RG•"/>
        <s v="BKG•"/>
        <s v="WG•"/>
        <s v="MG2•"/>
        <s v="MBB•"/>
        <s v="HYD•"/>
        <s v="LG•"/>
        <s v="ORG•"/>
      </sharedItems>
    </cacheField>
    <cacheField name="ItemStatus" numFmtId="0">
      <sharedItems/>
    </cacheField>
    <cacheField name="StatusDate" numFmtId="49">
      <sharedItems count="5">
        <s v="2023-05-22"/>
        <s v="2022-09-14"/>
        <s v="2023-08-13"/>
        <s v="2022-01-01"/>
        <s v="2023-07-13"/>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52">
  <r>
    <x v="0"/>
    <s v="2022-0216"/>
    <x v="0"/>
    <x v="0"/>
    <n v="2022"/>
    <x v="0"/>
    <x v="0"/>
    <x v="0"/>
  </r>
  <r>
    <x v="0"/>
    <s v="2022-0217"/>
    <x v="0"/>
    <x v="0"/>
    <n v="2022"/>
    <x v="0"/>
    <x v="0"/>
    <x v="0"/>
  </r>
  <r>
    <x v="0"/>
    <s v="2022-0218"/>
    <x v="0"/>
    <x v="0"/>
    <n v="2022"/>
    <x v="0"/>
    <x v="0"/>
    <x v="0"/>
  </r>
  <r>
    <x v="0"/>
    <s v="2022-0219"/>
    <x v="0"/>
    <x v="0"/>
    <n v="2022"/>
    <x v="0"/>
    <x v="0"/>
    <x v="0"/>
  </r>
  <r>
    <x v="1"/>
    <s v="2021-0549"/>
    <x v="1"/>
    <x v="0"/>
    <n v="2021"/>
    <x v="0"/>
    <x v="0"/>
    <x v="0"/>
  </r>
  <r>
    <x v="0"/>
    <s v="2022-0220"/>
    <x v="2"/>
    <x v="0"/>
    <n v="2022"/>
    <x v="0"/>
    <x v="0"/>
    <x v="0"/>
  </r>
  <r>
    <x v="2"/>
    <s v="489"/>
    <x v="3"/>
    <x v="1"/>
    <s v="0000"/>
    <x v="0"/>
    <x v="0"/>
    <x v="1"/>
  </r>
  <r>
    <x v="1"/>
    <s v="2021-0531"/>
    <x v="3"/>
    <x v="1"/>
    <n v="2021"/>
    <x v="0"/>
    <x v="0"/>
    <x v="0"/>
  </r>
  <r>
    <x v="0"/>
    <s v="2022-0232"/>
    <x v="3"/>
    <x v="1"/>
    <n v="2022"/>
    <x v="0"/>
    <x v="0"/>
    <x v="0"/>
  </r>
  <r>
    <x v="2"/>
    <s v="215"/>
    <x v="4"/>
    <x v="1"/>
    <s v="0000"/>
    <x v="0"/>
    <x v="0"/>
    <x v="1"/>
  </r>
  <r>
    <x v="0"/>
    <s v="2022-0233"/>
    <x v="4"/>
    <x v="1"/>
    <n v="2022"/>
    <x v="0"/>
    <x v="0"/>
    <x v="0"/>
  </r>
  <r>
    <x v="2"/>
    <s v="761"/>
    <x v="5"/>
    <x v="1"/>
    <s v="0000"/>
    <x v="0"/>
    <x v="0"/>
    <x v="1"/>
  </r>
  <r>
    <x v="0"/>
    <s v="2022-0234"/>
    <x v="5"/>
    <x v="1"/>
    <n v="2022"/>
    <x v="0"/>
    <x v="0"/>
    <x v="0"/>
  </r>
  <r>
    <x v="2"/>
    <s v="836"/>
    <x v="6"/>
    <x v="2"/>
    <s v="0000"/>
    <x v="0"/>
    <x v="0"/>
    <x v="1"/>
  </r>
  <r>
    <x v="1"/>
    <s v="2021-0105"/>
    <x v="6"/>
    <x v="2"/>
    <n v="2021"/>
    <x v="0"/>
    <x v="0"/>
    <x v="0"/>
  </r>
  <r>
    <x v="0"/>
    <s v="2022-0082"/>
    <x v="6"/>
    <x v="2"/>
    <n v="2022"/>
    <x v="0"/>
    <x v="0"/>
    <x v="0"/>
  </r>
  <r>
    <x v="0"/>
    <s v="2022-0084"/>
    <x v="6"/>
    <x v="2"/>
    <n v="2022"/>
    <x v="0"/>
    <x v="0"/>
    <x v="0"/>
  </r>
  <r>
    <x v="0"/>
    <s v="2022-0085"/>
    <x v="6"/>
    <x v="2"/>
    <n v="2022"/>
    <x v="0"/>
    <x v="0"/>
    <x v="0"/>
  </r>
  <r>
    <x v="0"/>
    <s v="2022-0086"/>
    <x v="6"/>
    <x v="2"/>
    <n v="2022"/>
    <x v="0"/>
    <x v="1"/>
    <x v="0"/>
  </r>
  <r>
    <x v="0"/>
    <s v="2022-0088"/>
    <x v="6"/>
    <x v="2"/>
    <n v="2022"/>
    <x v="0"/>
    <x v="1"/>
    <x v="0"/>
  </r>
  <r>
    <x v="0"/>
    <s v="2022-0089"/>
    <x v="6"/>
    <x v="2"/>
    <n v="2022"/>
    <x v="0"/>
    <x v="1"/>
    <x v="0"/>
  </r>
  <r>
    <x v="0"/>
    <s v="2022-0090"/>
    <x v="6"/>
    <x v="2"/>
    <n v="2022"/>
    <x v="0"/>
    <x v="1"/>
    <x v="0"/>
  </r>
  <r>
    <x v="0"/>
    <s v="2022-0091"/>
    <x v="6"/>
    <x v="2"/>
    <n v="2022"/>
    <x v="0"/>
    <x v="1"/>
    <x v="0"/>
  </r>
  <r>
    <x v="0"/>
    <s v="2022-0092"/>
    <x v="6"/>
    <x v="2"/>
    <n v="2022"/>
    <x v="0"/>
    <x v="1"/>
    <x v="0"/>
  </r>
  <r>
    <x v="2"/>
    <s v="760"/>
    <x v="7"/>
    <x v="3"/>
    <s v="0000"/>
    <x v="0"/>
    <x v="1"/>
    <x v="0"/>
  </r>
  <r>
    <x v="2"/>
    <s v="122"/>
    <x v="8"/>
    <x v="3"/>
    <s v="0000"/>
    <x v="0"/>
    <x v="1"/>
    <x v="0"/>
  </r>
  <r>
    <x v="1"/>
    <s v="2021-0309"/>
    <x v="8"/>
    <x v="3"/>
    <n v="2021"/>
    <x v="0"/>
    <x v="1"/>
    <x v="0"/>
  </r>
  <r>
    <x v="1"/>
    <s v="2021-0577"/>
    <x v="8"/>
    <x v="3"/>
    <n v="2021"/>
    <x v="0"/>
    <x v="1"/>
    <x v="0"/>
  </r>
  <r>
    <x v="1"/>
    <s v="2021-0578"/>
    <x v="8"/>
    <x v="3"/>
    <n v="2021"/>
    <x v="0"/>
    <x v="0"/>
    <x v="0"/>
  </r>
  <r>
    <x v="1"/>
    <s v="2021-0510"/>
    <x v="8"/>
    <x v="3"/>
    <n v="2021"/>
    <x v="0"/>
    <x v="0"/>
    <x v="0"/>
  </r>
  <r>
    <x v="0"/>
    <s v="2022-0102"/>
    <x v="8"/>
    <x v="3"/>
    <n v="2022"/>
    <x v="0"/>
    <x v="0"/>
    <x v="0"/>
  </r>
  <r>
    <x v="0"/>
    <s v="2022-0377"/>
    <x v="8"/>
    <x v="3"/>
    <n v="2022"/>
    <x v="0"/>
    <x v="0"/>
    <x v="0"/>
  </r>
  <r>
    <x v="0"/>
    <s v="2022-0378"/>
    <x v="9"/>
    <x v="3"/>
    <n v="2022"/>
    <x v="0"/>
    <x v="0"/>
    <x v="0"/>
  </r>
  <r>
    <x v="0"/>
    <s v="2022-0379"/>
    <x v="9"/>
    <x v="3"/>
    <n v="2022"/>
    <x v="0"/>
    <x v="0"/>
    <x v="0"/>
  </r>
  <r>
    <x v="2"/>
    <s v="941"/>
    <x v="10"/>
    <x v="4"/>
    <s v="0000"/>
    <x v="0"/>
    <x v="1"/>
    <x v="0"/>
  </r>
  <r>
    <x v="1"/>
    <s v="2021-0365"/>
    <x v="10"/>
    <x v="4"/>
    <n v="2021"/>
    <x v="0"/>
    <x v="1"/>
    <x v="0"/>
  </r>
  <r>
    <x v="1"/>
    <s v="2021-0570"/>
    <x v="10"/>
    <x v="4"/>
    <n v="2021"/>
    <x v="0"/>
    <x v="1"/>
    <x v="0"/>
  </r>
  <r>
    <x v="1"/>
    <s v="2021-0173"/>
    <x v="10"/>
    <x v="4"/>
    <n v="2021"/>
    <x v="0"/>
    <x v="1"/>
    <x v="0"/>
  </r>
  <r>
    <x v="1"/>
    <s v="2021-0497"/>
    <x v="10"/>
    <x v="4"/>
    <n v="2021"/>
    <x v="0"/>
    <x v="1"/>
    <x v="0"/>
  </r>
  <r>
    <x v="1"/>
    <s v="2021-0098"/>
    <x v="11"/>
    <x v="5"/>
    <s v="2022"/>
    <x v="1"/>
    <x v="2"/>
    <x v="1"/>
  </r>
  <r>
    <x v="0"/>
    <s v="2022-0004"/>
    <x v="12"/>
    <x v="5"/>
    <s v="2022"/>
    <x v="1"/>
    <x v="2"/>
    <x v="1"/>
  </r>
  <r>
    <x v="0"/>
    <s v="2022-0005"/>
    <x v="12"/>
    <x v="5"/>
    <s v="2022"/>
    <x v="1"/>
    <x v="2"/>
    <x v="1"/>
  </r>
  <r>
    <x v="0"/>
    <s v="2022-0006"/>
    <x v="12"/>
    <x v="5"/>
    <s v="2022"/>
    <x v="1"/>
    <x v="2"/>
    <x v="1"/>
  </r>
  <r>
    <x v="0"/>
    <s v="2022-0007"/>
    <x v="12"/>
    <x v="5"/>
    <s v="2022"/>
    <x v="1"/>
    <x v="2"/>
    <x v="1"/>
  </r>
  <r>
    <x v="0"/>
    <s v="2022-0201"/>
    <x v="12"/>
    <x v="5"/>
    <s v="0000"/>
    <x v="1"/>
    <x v="2"/>
    <x v="1"/>
  </r>
  <r>
    <x v="2"/>
    <s v="892"/>
    <x v="13"/>
    <x v="6"/>
    <s v="0000"/>
    <x v="1"/>
    <x v="2"/>
    <x v="1"/>
  </r>
  <r>
    <x v="2"/>
    <s v="4020"/>
    <x v="14"/>
    <x v="6"/>
    <s v="2022"/>
    <x v="1"/>
    <x v="2"/>
    <x v="1"/>
  </r>
  <r>
    <x v="0"/>
    <s v="2022-0209"/>
    <x v="15"/>
    <x v="7"/>
    <s v="0000"/>
    <x v="1"/>
    <x v="2"/>
    <x v="1"/>
  </r>
  <r>
    <x v="2"/>
    <s v="0000-1005"/>
    <x v="16"/>
    <x v="7"/>
    <s v="0000"/>
    <x v="1"/>
    <x v="2"/>
    <x v="1"/>
  </r>
  <r>
    <x v="2"/>
    <s v="63"/>
    <x v="17"/>
    <x v="7"/>
    <s v="0000"/>
    <x v="1"/>
    <x v="2"/>
    <x v="1"/>
  </r>
  <r>
    <x v="2"/>
    <s v="921"/>
    <x v="18"/>
    <x v="7"/>
    <s v="0000"/>
    <x v="1"/>
    <x v="2"/>
    <x v="1"/>
  </r>
  <r>
    <x v="2"/>
    <s v="106"/>
    <x v="19"/>
    <x v="7"/>
    <s v="2022"/>
    <x v="1"/>
    <x v="2"/>
    <x v="1"/>
  </r>
  <r>
    <x v="0"/>
    <s v="2022-0202"/>
    <x v="19"/>
    <x v="7"/>
    <s v="2022"/>
    <x v="1"/>
    <x v="2"/>
    <x v="1"/>
  </r>
  <r>
    <x v="0"/>
    <s v="2022-0203"/>
    <x v="19"/>
    <x v="7"/>
    <s v="0000"/>
    <x v="1"/>
    <x v="2"/>
    <x v="1"/>
  </r>
  <r>
    <x v="2"/>
    <s v="801"/>
    <x v="20"/>
    <x v="7"/>
    <s v="0000"/>
    <x v="1"/>
    <x v="2"/>
    <x v="1"/>
  </r>
  <r>
    <x v="2"/>
    <s v="214"/>
    <x v="21"/>
    <x v="7"/>
    <s v="0000"/>
    <x v="1"/>
    <x v="2"/>
    <x v="1"/>
  </r>
  <r>
    <x v="2"/>
    <s v="926"/>
    <x v="22"/>
    <x v="7"/>
    <s v="0000"/>
    <x v="1"/>
    <x v="2"/>
    <x v="1"/>
  </r>
  <r>
    <x v="2"/>
    <s v="85"/>
    <x v="23"/>
    <x v="7"/>
    <s v="0000"/>
    <x v="1"/>
    <x v="2"/>
    <x v="1"/>
  </r>
  <r>
    <x v="2"/>
    <s v="0000-0638"/>
    <x v="23"/>
    <x v="7"/>
    <s v="2021"/>
    <x v="1"/>
    <x v="2"/>
    <x v="1"/>
  </r>
  <r>
    <x v="1"/>
    <s v="2021-0641"/>
    <x v="23"/>
    <x v="7"/>
    <s v="2021"/>
    <x v="1"/>
    <x v="2"/>
    <x v="1"/>
  </r>
  <r>
    <x v="1"/>
    <s v="2021-0320"/>
    <x v="23"/>
    <x v="7"/>
    <s v="2021"/>
    <x v="1"/>
    <x v="2"/>
    <x v="1"/>
  </r>
  <r>
    <x v="1"/>
    <s v="2021-0326"/>
    <x v="23"/>
    <x v="7"/>
    <s v="2021"/>
    <x v="1"/>
    <x v="2"/>
    <x v="1"/>
  </r>
  <r>
    <x v="1"/>
    <s v="2021-0327"/>
    <x v="23"/>
    <x v="7"/>
    <s v="2021"/>
    <x v="1"/>
    <x v="2"/>
    <x v="1"/>
  </r>
  <r>
    <x v="1"/>
    <s v="2021-0436"/>
    <x v="23"/>
    <x v="7"/>
    <s v="2021"/>
    <x v="1"/>
    <x v="2"/>
    <x v="1"/>
  </r>
  <r>
    <x v="1"/>
    <s v="2021-0640"/>
    <x v="23"/>
    <x v="7"/>
    <s v="2021"/>
    <x v="1"/>
    <x v="2"/>
    <x v="1"/>
  </r>
  <r>
    <x v="1"/>
    <s v="2021-0588"/>
    <x v="23"/>
    <x v="7"/>
    <s v="2022"/>
    <x v="1"/>
    <x v="2"/>
    <x v="1"/>
  </r>
  <r>
    <x v="0"/>
    <s v="2022-0008"/>
    <x v="23"/>
    <x v="7"/>
    <s v="2022"/>
    <x v="1"/>
    <x v="2"/>
    <x v="1"/>
  </r>
  <r>
    <x v="0"/>
    <s v="2022-0009"/>
    <x v="23"/>
    <x v="7"/>
    <s v="2022"/>
    <x v="1"/>
    <x v="2"/>
    <x v="1"/>
  </r>
  <r>
    <x v="0"/>
    <s v="2022-0010"/>
    <x v="23"/>
    <x v="7"/>
    <s v="2022"/>
    <x v="1"/>
    <x v="2"/>
    <x v="1"/>
  </r>
  <r>
    <x v="0"/>
    <s v="2022-0013"/>
    <x v="23"/>
    <x v="7"/>
    <s v="2022"/>
    <x v="1"/>
    <x v="2"/>
    <x v="1"/>
  </r>
  <r>
    <x v="0"/>
    <s v="2022-0204"/>
    <x v="23"/>
    <x v="7"/>
    <s v="2022"/>
    <x v="1"/>
    <x v="2"/>
    <x v="1"/>
  </r>
  <r>
    <x v="0"/>
    <s v="2022-0206"/>
    <x v="24"/>
    <x v="7"/>
    <s v="2021"/>
    <x v="1"/>
    <x v="2"/>
    <x v="1"/>
  </r>
  <r>
    <x v="1"/>
    <s v="2021-0438"/>
    <x v="25"/>
    <x v="7"/>
    <s v="0000"/>
    <x v="1"/>
    <x v="2"/>
    <x v="1"/>
  </r>
  <r>
    <x v="2"/>
    <s v="0000-0807"/>
    <x v="26"/>
    <x v="7"/>
    <s v="2022"/>
    <x v="1"/>
    <x v="2"/>
    <x v="1"/>
  </r>
  <r>
    <x v="0"/>
    <s v="2022-0207"/>
    <x v="27"/>
    <x v="7"/>
    <s v="2021"/>
    <x v="1"/>
    <x v="2"/>
    <x v="1"/>
  </r>
  <r>
    <x v="1"/>
    <s v="2021-0307"/>
    <x v="28"/>
    <x v="7"/>
    <s v="2021"/>
    <x v="1"/>
    <x v="2"/>
    <x v="1"/>
  </r>
  <r>
    <x v="1"/>
    <s v="2021-0648"/>
    <x v="28"/>
    <x v="7"/>
    <s v="2021"/>
    <x v="1"/>
    <x v="2"/>
    <x v="1"/>
  </r>
  <r>
    <x v="1"/>
    <s v="2021-0649"/>
    <x v="28"/>
    <x v="7"/>
    <s v="0000"/>
    <x v="1"/>
    <x v="2"/>
    <x v="1"/>
  </r>
  <r>
    <x v="2"/>
    <s v="777"/>
    <x v="29"/>
    <x v="7"/>
    <s v="0000"/>
    <x v="1"/>
    <x v="2"/>
    <x v="1"/>
  </r>
  <r>
    <x v="2"/>
    <s v="461"/>
    <x v="30"/>
    <x v="7"/>
    <s v="2022"/>
    <x v="1"/>
    <x v="2"/>
    <x v="1"/>
  </r>
  <r>
    <x v="0"/>
    <s v="2022-0178"/>
    <x v="30"/>
    <x v="7"/>
    <s v="2022"/>
    <x v="1"/>
    <x v="2"/>
    <x v="1"/>
  </r>
  <r>
    <x v="0"/>
    <s v="2022-0185"/>
    <x v="30"/>
    <x v="7"/>
    <s v="2022"/>
    <x v="1"/>
    <x v="2"/>
    <x v="1"/>
  </r>
  <r>
    <x v="0"/>
    <s v="2022-0186"/>
    <x v="30"/>
    <x v="7"/>
    <s v="2022"/>
    <x v="1"/>
    <x v="2"/>
    <x v="1"/>
  </r>
  <r>
    <x v="0"/>
    <s v="2022-0187"/>
    <x v="30"/>
    <x v="7"/>
    <s v="2022"/>
    <x v="1"/>
    <x v="2"/>
    <x v="1"/>
  </r>
  <r>
    <x v="0"/>
    <s v="2022-0188"/>
    <x v="30"/>
    <x v="7"/>
    <s v="2022"/>
    <x v="1"/>
    <x v="2"/>
    <x v="1"/>
  </r>
  <r>
    <x v="0"/>
    <s v="2022-0189"/>
    <x v="30"/>
    <x v="7"/>
    <s v="2022"/>
    <x v="1"/>
    <x v="2"/>
    <x v="1"/>
  </r>
  <r>
    <x v="0"/>
    <s v="2022-0190"/>
    <x v="30"/>
    <x v="7"/>
    <s v="2022"/>
    <x v="1"/>
    <x v="2"/>
    <x v="1"/>
  </r>
  <r>
    <x v="0"/>
    <s v="2022-0191"/>
    <x v="30"/>
    <x v="7"/>
    <s v="2022"/>
    <x v="1"/>
    <x v="2"/>
    <x v="1"/>
  </r>
  <r>
    <x v="0"/>
    <s v="2022-0192"/>
    <x v="30"/>
    <x v="7"/>
    <s v="2022"/>
    <x v="1"/>
    <x v="2"/>
    <x v="1"/>
  </r>
  <r>
    <x v="0"/>
    <s v="2022-0193"/>
    <x v="30"/>
    <x v="7"/>
    <s v="2021"/>
    <x v="1"/>
    <x v="2"/>
    <x v="1"/>
  </r>
  <r>
    <x v="1"/>
    <s v="2021-0196"/>
    <x v="31"/>
    <x v="7"/>
    <s v="2021"/>
    <x v="1"/>
    <x v="2"/>
    <x v="1"/>
  </r>
  <r>
    <x v="1"/>
    <s v="2021-0593"/>
    <x v="31"/>
    <x v="7"/>
    <s v="2022"/>
    <x v="1"/>
    <x v="2"/>
    <x v="1"/>
  </r>
  <r>
    <x v="0"/>
    <s v="2022-0011"/>
    <x v="31"/>
    <x v="7"/>
    <s v="2022"/>
    <x v="1"/>
    <x v="2"/>
    <x v="1"/>
  </r>
  <r>
    <x v="0"/>
    <s v="2022-0012"/>
    <x v="31"/>
    <x v="7"/>
    <s v="0000"/>
    <x v="1"/>
    <x v="2"/>
    <x v="1"/>
  </r>
  <r>
    <x v="2"/>
    <s v="743"/>
    <x v="32"/>
    <x v="7"/>
    <s v="2022"/>
    <x v="1"/>
    <x v="2"/>
    <x v="1"/>
  </r>
  <r>
    <x v="0"/>
    <s v="2022-0208"/>
    <x v="32"/>
    <x v="7"/>
    <s v="0000"/>
    <x v="1"/>
    <x v="2"/>
    <x v="1"/>
  </r>
  <r>
    <x v="2"/>
    <s v="0000-0976"/>
    <x v="33"/>
    <x v="7"/>
    <s v="2022"/>
    <x v="1"/>
    <x v="2"/>
    <x v="1"/>
  </r>
  <r>
    <x v="0"/>
    <s v="2022-0194"/>
    <x v="33"/>
    <x v="7"/>
    <s v="2022"/>
    <x v="1"/>
    <x v="2"/>
    <x v="1"/>
  </r>
  <r>
    <x v="0"/>
    <s v="2022-0195"/>
    <x v="33"/>
    <x v="7"/>
    <s v="2022"/>
    <x v="1"/>
    <x v="2"/>
    <x v="1"/>
  </r>
  <r>
    <x v="0"/>
    <s v="2022-0200"/>
    <x v="33"/>
    <x v="7"/>
    <s v="0000"/>
    <x v="1"/>
    <x v="2"/>
    <x v="1"/>
  </r>
  <r>
    <x v="2"/>
    <s v="107"/>
    <x v="34"/>
    <x v="7"/>
    <s v="0000"/>
    <x v="1"/>
    <x v="2"/>
    <x v="1"/>
  </r>
  <r>
    <x v="2"/>
    <s v="925"/>
    <x v="35"/>
    <x v="7"/>
    <s v="0000"/>
    <x v="1"/>
    <x v="2"/>
    <x v="1"/>
  </r>
  <r>
    <x v="2"/>
    <s v="927"/>
    <x v="36"/>
    <x v="7"/>
    <s v="0000"/>
    <x v="1"/>
    <x v="2"/>
    <x v="1"/>
  </r>
  <r>
    <x v="2"/>
    <s v="779"/>
    <x v="37"/>
    <x v="7"/>
    <s v="0000"/>
    <x v="1"/>
    <x v="2"/>
    <x v="1"/>
  </r>
  <r>
    <x v="2"/>
    <s v="78"/>
    <x v="38"/>
    <x v="7"/>
    <s v="0000"/>
    <x v="1"/>
    <x v="2"/>
    <x v="1"/>
  </r>
  <r>
    <x v="2"/>
    <s v="958"/>
    <x v="39"/>
    <x v="7"/>
    <s v="2022"/>
    <x v="1"/>
    <x v="2"/>
    <x v="1"/>
  </r>
  <r>
    <x v="0"/>
    <s v="2022-0014"/>
    <x v="39"/>
    <x v="7"/>
    <s v="2022"/>
    <x v="1"/>
    <x v="2"/>
    <x v="1"/>
  </r>
  <r>
    <x v="0"/>
    <s v="2022-0015"/>
    <x v="39"/>
    <x v="7"/>
    <s v="0000"/>
    <x v="1"/>
    <x v="2"/>
    <x v="1"/>
  </r>
  <r>
    <x v="2"/>
    <s v="931"/>
    <x v="40"/>
    <x v="7"/>
    <s v="2021"/>
    <x v="1"/>
    <x v="2"/>
    <x v="1"/>
  </r>
  <r>
    <x v="1"/>
    <s v="2021-0548"/>
    <x v="41"/>
    <x v="8"/>
    <s v="2021"/>
    <x v="1"/>
    <x v="2"/>
    <x v="1"/>
  </r>
  <r>
    <x v="1"/>
    <s v="2021-0283"/>
    <x v="42"/>
    <x v="9"/>
    <s v="2021"/>
    <x v="1"/>
    <x v="2"/>
    <x v="1"/>
  </r>
  <r>
    <x v="1"/>
    <s v="2021-0021"/>
    <x v="43"/>
    <x v="10"/>
    <s v="0000"/>
    <x v="1"/>
    <x v="2"/>
    <x v="1"/>
  </r>
  <r>
    <x v="2"/>
    <s v="757"/>
    <x v="44"/>
    <x v="11"/>
    <s v="2022"/>
    <x v="1"/>
    <x v="2"/>
    <x v="1"/>
  </r>
  <r>
    <x v="0"/>
    <s v="2022-0210"/>
    <x v="44"/>
    <x v="11"/>
    <s v="0000"/>
    <x v="1"/>
    <x v="2"/>
    <x v="1"/>
  </r>
  <r>
    <x v="2"/>
    <s v="182"/>
    <x v="45"/>
    <x v="12"/>
    <s v="2021"/>
    <x v="1"/>
    <x v="2"/>
    <x v="1"/>
  </r>
  <r>
    <x v="1"/>
    <s v="2021-0160"/>
    <x v="45"/>
    <x v="12"/>
    <s v="2021"/>
    <x v="1"/>
    <x v="2"/>
    <x v="1"/>
  </r>
  <r>
    <x v="1"/>
    <s v="2021-0612"/>
    <x v="45"/>
    <x v="12"/>
    <s v="2022"/>
    <x v="1"/>
    <x v="2"/>
    <x v="1"/>
  </r>
  <r>
    <x v="0"/>
    <s v="2022-0211"/>
    <x v="45"/>
    <x v="12"/>
    <s v="2022"/>
    <x v="1"/>
    <x v="2"/>
    <x v="1"/>
  </r>
  <r>
    <x v="0"/>
    <s v="2022-0212"/>
    <x v="45"/>
    <x v="12"/>
    <s v="2021"/>
    <x v="1"/>
    <x v="2"/>
    <x v="1"/>
  </r>
  <r>
    <x v="1"/>
    <s v="2021-0280"/>
    <x v="46"/>
    <x v="13"/>
    <s v="0000"/>
    <x v="1"/>
    <x v="2"/>
    <x v="1"/>
  </r>
  <r>
    <x v="2"/>
    <s v="212"/>
    <x v="47"/>
    <x v="14"/>
    <s v="2021"/>
    <x v="1"/>
    <x v="2"/>
    <x v="1"/>
  </r>
  <r>
    <x v="1"/>
    <s v="2021-0573"/>
    <x v="47"/>
    <x v="14"/>
    <s v="2022"/>
    <x v="1"/>
    <x v="2"/>
    <x v="1"/>
  </r>
  <r>
    <x v="0"/>
    <s v="2022-0523"/>
    <x v="48"/>
    <x v="12"/>
    <s v="2021"/>
    <x v="1"/>
    <x v="2"/>
    <x v="1"/>
  </r>
  <r>
    <x v="1"/>
    <s v="2021-0604"/>
    <x v="49"/>
    <x v="15"/>
    <s v="2021"/>
    <x v="1"/>
    <x v="2"/>
    <x v="1"/>
  </r>
  <r>
    <x v="1"/>
    <s v="2021-0259"/>
    <x v="50"/>
    <x v="16"/>
    <s v="2021"/>
    <x v="1"/>
    <x v="2"/>
    <x v="1"/>
  </r>
  <r>
    <x v="1"/>
    <s v="2021-0274"/>
    <x v="51"/>
    <x v="17"/>
    <s v="0000"/>
    <x v="1"/>
    <x v="2"/>
    <x v="1"/>
  </r>
  <r>
    <x v="2"/>
    <s v="35"/>
    <x v="52"/>
    <x v="18"/>
    <s v="2021"/>
    <x v="1"/>
    <x v="2"/>
    <x v="1"/>
  </r>
  <r>
    <x v="1"/>
    <s v="2021-0212"/>
    <x v="53"/>
    <x v="9"/>
    <s v="2021"/>
    <x v="1"/>
    <x v="2"/>
    <x v="1"/>
  </r>
  <r>
    <x v="1"/>
    <s v="2021-0364"/>
    <x v="54"/>
    <x v="19"/>
    <s v="2022"/>
    <x v="1"/>
    <x v="2"/>
    <x v="1"/>
  </r>
  <r>
    <x v="0"/>
    <s v="2022-0016"/>
    <x v="54"/>
    <x v="19"/>
    <s v="2022"/>
    <x v="1"/>
    <x v="2"/>
    <x v="1"/>
  </r>
  <r>
    <x v="0"/>
    <s v="2022-0017"/>
    <x v="54"/>
    <x v="19"/>
    <s v="2022"/>
    <x v="1"/>
    <x v="2"/>
    <x v="1"/>
  </r>
  <r>
    <x v="0"/>
    <s v="2022-0213"/>
    <x v="55"/>
    <x v="20"/>
    <s v="2021"/>
    <x v="1"/>
    <x v="2"/>
    <x v="1"/>
  </r>
  <r>
    <x v="1"/>
    <s v="2021-0197"/>
    <x v="56"/>
    <x v="21"/>
    <s v="2021"/>
    <x v="1"/>
    <x v="2"/>
    <x v="1"/>
  </r>
  <r>
    <x v="1"/>
    <s v="2021-0544"/>
    <x v="57"/>
    <x v="22"/>
    <s v="0000"/>
    <x v="1"/>
    <x v="2"/>
    <x v="1"/>
  </r>
  <r>
    <x v="2"/>
    <s v="137"/>
    <x v="0"/>
    <x v="0"/>
    <s v="2021"/>
    <x v="1"/>
    <x v="2"/>
    <x v="1"/>
  </r>
  <r>
    <x v="1"/>
    <s v="2021-0591"/>
    <x v="0"/>
    <x v="0"/>
    <s v="2022"/>
    <x v="1"/>
    <x v="2"/>
    <x v="1"/>
  </r>
  <r>
    <x v="0"/>
    <s v="2022-0214"/>
    <x v="0"/>
    <x v="0"/>
    <s v="2022"/>
    <x v="1"/>
    <x v="2"/>
    <x v="1"/>
  </r>
  <r>
    <x v="0"/>
    <s v="2022-0215"/>
    <x v="0"/>
    <x v="0"/>
    <s v="0000"/>
    <x v="1"/>
    <x v="2"/>
    <x v="1"/>
  </r>
  <r>
    <x v="2"/>
    <s v="673"/>
    <x v="58"/>
    <x v="23"/>
    <s v="2022"/>
    <x v="1"/>
    <x v="2"/>
    <x v="1"/>
  </r>
  <r>
    <x v="0"/>
    <s v="2022-0221"/>
    <x v="59"/>
    <x v="24"/>
    <s v="2021"/>
    <x v="1"/>
    <x v="2"/>
    <x v="1"/>
  </r>
  <r>
    <x v="1"/>
    <s v="2021-0332"/>
    <x v="60"/>
    <x v="24"/>
    <s v="2021"/>
    <x v="1"/>
    <x v="2"/>
    <x v="1"/>
  </r>
  <r>
    <x v="1"/>
    <s v="2021-0363"/>
    <x v="60"/>
    <x v="24"/>
    <s v="2021"/>
    <x v="1"/>
    <x v="2"/>
    <x v="1"/>
  </r>
  <r>
    <x v="1"/>
    <s v="2021-0201"/>
    <x v="61"/>
    <x v="24"/>
    <s v="2022"/>
    <x v="1"/>
    <x v="2"/>
    <x v="1"/>
  </r>
  <r>
    <x v="0"/>
    <s v="2022-0018"/>
    <x v="62"/>
    <x v="24"/>
    <s v="2021"/>
    <x v="1"/>
    <x v="2"/>
    <x v="1"/>
  </r>
  <r>
    <x v="1"/>
    <s v="2021-0209"/>
    <x v="63"/>
    <x v="24"/>
    <s v="2021"/>
    <x v="1"/>
    <x v="2"/>
    <x v="1"/>
  </r>
  <r>
    <x v="1"/>
    <s v="2021-0568"/>
    <x v="63"/>
    <x v="24"/>
    <s v="2021"/>
    <x v="1"/>
    <x v="2"/>
    <x v="1"/>
  </r>
  <r>
    <x v="1"/>
    <s v="2021-0207"/>
    <x v="64"/>
    <x v="24"/>
    <s v="2021"/>
    <x v="1"/>
    <x v="2"/>
    <x v="1"/>
  </r>
  <r>
    <x v="1"/>
    <s v="2021-0395"/>
    <x v="65"/>
    <x v="25"/>
    <s v="2021"/>
    <x v="1"/>
    <x v="2"/>
    <x v="1"/>
  </r>
  <r>
    <x v="1"/>
    <s v="2021-0080"/>
    <x v="65"/>
    <x v="25"/>
    <s v="2022"/>
    <x v="1"/>
    <x v="2"/>
    <x v="1"/>
  </r>
  <r>
    <x v="0"/>
    <s v="2022-0019"/>
    <x v="65"/>
    <x v="25"/>
    <s v="2022"/>
    <x v="1"/>
    <x v="2"/>
    <x v="1"/>
  </r>
  <r>
    <x v="0"/>
    <s v="2022-0223"/>
    <x v="65"/>
    <x v="25"/>
    <s v="2022"/>
    <x v="1"/>
    <x v="2"/>
    <x v="1"/>
  </r>
  <r>
    <x v="0"/>
    <s v="2022-0224"/>
    <x v="66"/>
    <x v="25"/>
    <s v="2021"/>
    <x v="1"/>
    <x v="2"/>
    <x v="1"/>
  </r>
  <r>
    <x v="1"/>
    <s v="2021-0289"/>
    <x v="67"/>
    <x v="26"/>
    <s v="2022"/>
    <x v="1"/>
    <x v="2"/>
    <x v="1"/>
  </r>
  <r>
    <x v="0"/>
    <s v="2022-0020"/>
    <x v="68"/>
    <x v="21"/>
    <s v="0000"/>
    <x v="1"/>
    <x v="2"/>
    <x v="1"/>
  </r>
  <r>
    <x v="2"/>
    <s v="924"/>
    <x v="69"/>
    <x v="27"/>
    <s v="2022"/>
    <x v="1"/>
    <x v="2"/>
    <x v="1"/>
  </r>
  <r>
    <x v="0"/>
    <s v="2022-0222"/>
    <x v="69"/>
    <x v="27"/>
    <s v="2021"/>
    <x v="1"/>
    <x v="2"/>
    <x v="1"/>
  </r>
  <r>
    <x v="1"/>
    <s v="2021-0392"/>
    <x v="70"/>
    <x v="28"/>
    <s v="2021"/>
    <x v="1"/>
    <x v="2"/>
    <x v="1"/>
  </r>
  <r>
    <x v="1"/>
    <s v="2021-0308"/>
    <x v="71"/>
    <x v="29"/>
    <s v="2021"/>
    <x v="1"/>
    <x v="2"/>
    <x v="1"/>
  </r>
  <r>
    <x v="1"/>
    <s v="2021-0314"/>
    <x v="71"/>
    <x v="29"/>
    <s v="2021"/>
    <x v="1"/>
    <x v="2"/>
    <x v="1"/>
  </r>
  <r>
    <x v="1"/>
    <s v="2021-0645"/>
    <x v="71"/>
    <x v="29"/>
    <s v="2021"/>
    <x v="1"/>
    <x v="2"/>
    <x v="1"/>
  </r>
  <r>
    <x v="1"/>
    <s v="2021-0404"/>
    <x v="72"/>
    <x v="29"/>
    <s v="2021"/>
    <x v="1"/>
    <x v="2"/>
    <x v="1"/>
  </r>
  <r>
    <x v="1"/>
    <s v="2021-0406"/>
    <x v="73"/>
    <x v="29"/>
    <s v="2022"/>
    <x v="1"/>
    <x v="2"/>
    <x v="1"/>
  </r>
  <r>
    <x v="0"/>
    <s v="2022-0021"/>
    <x v="74"/>
    <x v="29"/>
    <s v="2022"/>
    <x v="1"/>
    <x v="2"/>
    <x v="1"/>
  </r>
  <r>
    <x v="0"/>
    <s v="2022-0225"/>
    <x v="75"/>
    <x v="29"/>
    <s v="2021"/>
    <x v="1"/>
    <x v="2"/>
    <x v="1"/>
  </r>
  <r>
    <x v="1"/>
    <s v="2021-0381"/>
    <x v="76"/>
    <x v="29"/>
    <s v="2022"/>
    <x v="1"/>
    <x v="2"/>
    <x v="1"/>
  </r>
  <r>
    <x v="0"/>
    <s v="2022-0226"/>
    <x v="77"/>
    <x v="0"/>
    <s v="0000"/>
    <x v="1"/>
    <x v="2"/>
    <x v="1"/>
  </r>
  <r>
    <x v="2"/>
    <s v="737"/>
    <x v="78"/>
    <x v="0"/>
    <s v="2022"/>
    <x v="1"/>
    <x v="2"/>
    <x v="1"/>
  </r>
  <r>
    <x v="0"/>
    <s v="2022-0227"/>
    <x v="78"/>
    <x v="0"/>
    <s v="0000"/>
    <x v="1"/>
    <x v="2"/>
    <x v="1"/>
  </r>
  <r>
    <x v="2"/>
    <s v="930"/>
    <x v="79"/>
    <x v="0"/>
    <s v="2021"/>
    <x v="1"/>
    <x v="2"/>
    <x v="1"/>
  </r>
  <r>
    <x v="1"/>
    <s v="2021-0567"/>
    <x v="79"/>
    <x v="0"/>
    <s v="2022"/>
    <x v="1"/>
    <x v="2"/>
    <x v="1"/>
  </r>
  <r>
    <x v="0"/>
    <s v="2022-0022"/>
    <x v="79"/>
    <x v="0"/>
    <s v="2022"/>
    <x v="1"/>
    <x v="2"/>
    <x v="1"/>
  </r>
  <r>
    <x v="0"/>
    <s v="2022-0228"/>
    <x v="79"/>
    <x v="0"/>
    <s v="2022"/>
    <x v="1"/>
    <x v="2"/>
    <x v="1"/>
  </r>
  <r>
    <x v="0"/>
    <s v="2022-0229"/>
    <x v="79"/>
    <x v="0"/>
    <s v="2022"/>
    <x v="1"/>
    <x v="2"/>
    <x v="1"/>
  </r>
  <r>
    <x v="0"/>
    <s v="2022-0230"/>
    <x v="79"/>
    <x v="0"/>
    <s v="2022"/>
    <x v="1"/>
    <x v="2"/>
    <x v="1"/>
  </r>
  <r>
    <x v="0"/>
    <s v="2022-0231"/>
    <x v="79"/>
    <x v="0"/>
    <s v="0000"/>
    <x v="1"/>
    <x v="2"/>
    <x v="1"/>
  </r>
  <r>
    <x v="2"/>
    <s v="678"/>
    <x v="80"/>
    <x v="0"/>
    <s v="0000"/>
    <x v="1"/>
    <x v="2"/>
    <x v="1"/>
  </r>
  <r>
    <x v="2"/>
    <s v="680"/>
    <x v="81"/>
    <x v="0"/>
    <s v="0000"/>
    <x v="1"/>
    <x v="2"/>
    <x v="1"/>
  </r>
  <r>
    <x v="2"/>
    <s v="71"/>
    <x v="82"/>
    <x v="4"/>
    <s v="0000"/>
    <x v="1"/>
    <x v="2"/>
    <x v="1"/>
  </r>
  <r>
    <x v="2"/>
    <s v="202"/>
    <x v="83"/>
    <x v="30"/>
    <s v="2022"/>
    <x v="1"/>
    <x v="2"/>
    <x v="1"/>
  </r>
  <r>
    <x v="0"/>
    <s v="2022-0235"/>
    <x v="83"/>
    <x v="30"/>
    <s v="0000"/>
    <x v="1"/>
    <x v="2"/>
    <x v="1"/>
  </r>
  <r>
    <x v="2"/>
    <s v="175"/>
    <x v="84"/>
    <x v="6"/>
    <s v="2022"/>
    <x v="1"/>
    <x v="2"/>
    <x v="1"/>
  </r>
  <r>
    <x v="0"/>
    <s v="2022-0236"/>
    <x v="84"/>
    <x v="6"/>
    <s v="2022"/>
    <x v="1"/>
    <x v="2"/>
    <x v="1"/>
  </r>
  <r>
    <x v="0"/>
    <s v="2022-0237"/>
    <x v="84"/>
    <x v="6"/>
    <s v="2022"/>
    <x v="1"/>
    <x v="2"/>
    <x v="1"/>
  </r>
  <r>
    <x v="0"/>
    <s v="2022-0238"/>
    <x v="84"/>
    <x v="6"/>
    <s v="2022"/>
    <x v="1"/>
    <x v="2"/>
    <x v="1"/>
  </r>
  <r>
    <x v="0"/>
    <s v="2022-0023"/>
    <x v="85"/>
    <x v="6"/>
    <s v="2022"/>
    <x v="1"/>
    <x v="2"/>
    <x v="1"/>
  </r>
  <r>
    <x v="0"/>
    <s v="2022-0239"/>
    <x v="85"/>
    <x v="6"/>
    <s v="0000"/>
    <x v="1"/>
    <x v="2"/>
    <x v="1"/>
  </r>
  <r>
    <x v="2"/>
    <s v="913"/>
    <x v="86"/>
    <x v="6"/>
    <s v="0000"/>
    <x v="1"/>
    <x v="2"/>
    <x v="1"/>
  </r>
  <r>
    <x v="2"/>
    <s v="0000-0101"/>
    <x v="86"/>
    <x v="6"/>
    <s v="2022"/>
    <x v="1"/>
    <x v="2"/>
    <x v="1"/>
  </r>
  <r>
    <x v="0"/>
    <s v="2022-0240"/>
    <x v="86"/>
    <x v="6"/>
    <s v="0000"/>
    <x v="1"/>
    <x v="2"/>
    <x v="1"/>
  </r>
  <r>
    <x v="2"/>
    <s v="873"/>
    <x v="87"/>
    <x v="6"/>
    <s v="0000"/>
    <x v="1"/>
    <x v="2"/>
    <x v="1"/>
  </r>
  <r>
    <x v="2"/>
    <s v="459"/>
    <x v="88"/>
    <x v="31"/>
    <s v="2022"/>
    <x v="1"/>
    <x v="2"/>
    <x v="1"/>
  </r>
  <r>
    <x v="0"/>
    <s v="2022-0241"/>
    <x v="89"/>
    <x v="32"/>
    <s v="2021"/>
    <x v="1"/>
    <x v="2"/>
    <x v="1"/>
  </r>
  <r>
    <x v="1"/>
    <s v="2021-0532"/>
    <x v="90"/>
    <x v="33"/>
    <s v="2021"/>
    <x v="1"/>
    <x v="2"/>
    <x v="1"/>
  </r>
  <r>
    <x v="1"/>
    <s v="2021-0265"/>
    <x v="90"/>
    <x v="33"/>
    <s v="2022"/>
    <x v="1"/>
    <x v="2"/>
    <x v="1"/>
  </r>
  <r>
    <x v="0"/>
    <s v="2022-0197"/>
    <x v="90"/>
    <x v="33"/>
    <s v="0000"/>
    <x v="1"/>
    <x v="2"/>
    <x v="1"/>
  </r>
  <r>
    <x v="2"/>
    <s v="93"/>
    <x v="91"/>
    <x v="34"/>
    <s v="2021"/>
    <x v="1"/>
    <x v="2"/>
    <x v="1"/>
  </r>
  <r>
    <x v="1"/>
    <s v="2021-0620"/>
    <x v="91"/>
    <x v="34"/>
    <s v="2022"/>
    <x v="1"/>
    <x v="2"/>
    <x v="1"/>
  </r>
  <r>
    <x v="0"/>
    <s v="2022-0242"/>
    <x v="92"/>
    <x v="34"/>
    <s v="2021"/>
    <x v="1"/>
    <x v="2"/>
    <x v="1"/>
  </r>
  <r>
    <x v="1"/>
    <s v="2021-0550"/>
    <x v="93"/>
    <x v="11"/>
    <s v="0000"/>
    <x v="1"/>
    <x v="2"/>
    <x v="1"/>
  </r>
  <r>
    <x v="2"/>
    <s v="984"/>
    <x v="94"/>
    <x v="11"/>
    <s v="2021"/>
    <x v="1"/>
    <x v="2"/>
    <x v="1"/>
  </r>
  <r>
    <x v="1"/>
    <s v="2021-0355"/>
    <x v="94"/>
    <x v="11"/>
    <s v="2021"/>
    <x v="1"/>
    <x v="2"/>
    <x v="1"/>
  </r>
  <r>
    <x v="1"/>
    <s v="2021-0356"/>
    <x v="94"/>
    <x v="11"/>
    <s v="2021"/>
    <x v="1"/>
    <x v="2"/>
    <x v="1"/>
  </r>
  <r>
    <x v="1"/>
    <s v="2021-0462"/>
    <x v="94"/>
    <x v="11"/>
    <s v="2021"/>
    <x v="1"/>
    <x v="2"/>
    <x v="1"/>
  </r>
  <r>
    <x v="1"/>
    <s v="2021-0463"/>
    <x v="94"/>
    <x v="11"/>
    <s v="2021"/>
    <x v="1"/>
    <x v="2"/>
    <x v="1"/>
  </r>
  <r>
    <x v="1"/>
    <s v="2021-0464"/>
    <x v="94"/>
    <x v="11"/>
    <s v="2021"/>
    <x v="1"/>
    <x v="2"/>
    <x v="1"/>
  </r>
  <r>
    <x v="1"/>
    <s v="2021-0465"/>
    <x v="94"/>
    <x v="11"/>
    <s v="2021"/>
    <x v="1"/>
    <x v="2"/>
    <x v="1"/>
  </r>
  <r>
    <x v="1"/>
    <s v="2021-0541"/>
    <x v="94"/>
    <x v="11"/>
    <s v="2021"/>
    <x v="1"/>
    <x v="2"/>
    <x v="1"/>
  </r>
  <r>
    <x v="1"/>
    <s v="2021-0594"/>
    <x v="94"/>
    <x v="11"/>
    <s v="2021"/>
    <x v="1"/>
    <x v="2"/>
    <x v="1"/>
  </r>
  <r>
    <x v="1"/>
    <s v="2021-0596"/>
    <x v="94"/>
    <x v="11"/>
    <s v="2022"/>
    <x v="1"/>
    <x v="2"/>
    <x v="1"/>
  </r>
  <r>
    <x v="0"/>
    <s v="2022-0243"/>
    <x v="94"/>
    <x v="11"/>
    <s v="2022"/>
    <x v="1"/>
    <x v="2"/>
    <x v="1"/>
  </r>
  <r>
    <x v="0"/>
    <s v="2022-0244"/>
    <x v="95"/>
    <x v="11"/>
    <s v="2022"/>
    <x v="1"/>
    <x v="2"/>
    <x v="1"/>
  </r>
  <r>
    <x v="0"/>
    <s v="2022-0245"/>
    <x v="95"/>
    <x v="11"/>
    <s v="2022"/>
    <x v="1"/>
    <x v="2"/>
    <x v="1"/>
  </r>
  <r>
    <x v="0"/>
    <s v="2022-0028"/>
    <x v="96"/>
    <x v="11"/>
    <s v="2022"/>
    <x v="1"/>
    <x v="2"/>
    <x v="1"/>
  </r>
  <r>
    <x v="0"/>
    <s v="2022-0024"/>
    <x v="97"/>
    <x v="11"/>
    <s v="2022"/>
    <x v="1"/>
    <x v="2"/>
    <x v="1"/>
  </r>
  <r>
    <x v="0"/>
    <s v="2022-0025"/>
    <x v="97"/>
    <x v="11"/>
    <s v="2022"/>
    <x v="1"/>
    <x v="2"/>
    <x v="1"/>
  </r>
  <r>
    <x v="0"/>
    <s v="2022-0026"/>
    <x v="97"/>
    <x v="11"/>
    <s v="2022"/>
    <x v="1"/>
    <x v="2"/>
    <x v="1"/>
  </r>
  <r>
    <x v="0"/>
    <s v="2022-0027"/>
    <x v="97"/>
    <x v="11"/>
    <s v="0000"/>
    <x v="1"/>
    <x v="2"/>
    <x v="1"/>
  </r>
  <r>
    <x v="2"/>
    <s v="923"/>
    <x v="98"/>
    <x v="11"/>
    <s v="2022"/>
    <x v="1"/>
    <x v="2"/>
    <x v="1"/>
  </r>
  <r>
    <x v="0"/>
    <s v="2022-0246"/>
    <x v="99"/>
    <x v="12"/>
    <s v="2021"/>
    <x v="1"/>
    <x v="2"/>
    <x v="1"/>
  </r>
  <r>
    <x v="1"/>
    <s v="2021-0461"/>
    <x v="100"/>
    <x v="12"/>
    <s v="2021"/>
    <x v="1"/>
    <x v="2"/>
    <x v="1"/>
  </r>
  <r>
    <x v="1"/>
    <s v="2021-0632"/>
    <x v="100"/>
    <x v="12"/>
    <s v="0000"/>
    <x v="1"/>
    <x v="2"/>
    <x v="1"/>
  </r>
  <r>
    <x v="2"/>
    <s v="100"/>
    <x v="101"/>
    <x v="27"/>
    <s v="0000"/>
    <x v="1"/>
    <x v="2"/>
    <x v="1"/>
  </r>
  <r>
    <x v="2"/>
    <s v="0000-0567"/>
    <x v="102"/>
    <x v="27"/>
    <s v="2021"/>
    <x v="1"/>
    <x v="2"/>
    <x v="1"/>
  </r>
  <r>
    <x v="1"/>
    <s v="2021-0252"/>
    <x v="102"/>
    <x v="27"/>
    <s v="2021"/>
    <x v="1"/>
    <x v="2"/>
    <x v="1"/>
  </r>
  <r>
    <x v="1"/>
    <s v="2021-0342"/>
    <x v="102"/>
    <x v="27"/>
    <s v="2021"/>
    <x v="1"/>
    <x v="2"/>
    <x v="1"/>
  </r>
  <r>
    <x v="1"/>
    <s v="2021-0542"/>
    <x v="103"/>
    <x v="27"/>
    <s v="2022"/>
    <x v="1"/>
    <x v="2"/>
    <x v="1"/>
  </r>
  <r>
    <x v="0"/>
    <s v="2022-0029"/>
    <x v="104"/>
    <x v="27"/>
    <s v="0000"/>
    <x v="1"/>
    <x v="2"/>
    <x v="1"/>
  </r>
  <r>
    <x v="2"/>
    <s v="780"/>
    <x v="105"/>
    <x v="27"/>
    <s v="2022"/>
    <x v="1"/>
    <x v="2"/>
    <x v="1"/>
  </r>
  <r>
    <x v="0"/>
    <s v="2022-0196"/>
    <x v="105"/>
    <x v="27"/>
    <s v="2022"/>
    <x v="1"/>
    <x v="2"/>
    <x v="1"/>
  </r>
  <r>
    <x v="0"/>
    <s v="2022-0247"/>
    <x v="105"/>
    <x v="27"/>
    <s v="2022"/>
    <x v="1"/>
    <x v="2"/>
    <x v="1"/>
  </r>
  <r>
    <x v="0"/>
    <s v="2022-0248"/>
    <x v="105"/>
    <x v="27"/>
    <s v="2022"/>
    <x v="1"/>
    <x v="2"/>
    <x v="1"/>
  </r>
  <r>
    <x v="0"/>
    <s v="2022-0249"/>
    <x v="106"/>
    <x v="27"/>
    <s v="0000"/>
    <x v="1"/>
    <x v="2"/>
    <x v="1"/>
  </r>
  <r>
    <x v="2"/>
    <s v="382"/>
    <x v="107"/>
    <x v="27"/>
    <s v="2022"/>
    <x v="1"/>
    <x v="2"/>
    <x v="1"/>
  </r>
  <r>
    <x v="0"/>
    <s v="2022-0030"/>
    <x v="108"/>
    <x v="28"/>
    <s v="0000"/>
    <x v="1"/>
    <x v="2"/>
    <x v="1"/>
  </r>
  <r>
    <x v="2"/>
    <s v="157"/>
    <x v="109"/>
    <x v="35"/>
    <s v="2022"/>
    <x v="1"/>
    <x v="2"/>
    <x v="1"/>
  </r>
  <r>
    <x v="0"/>
    <s v="2022-0031"/>
    <x v="109"/>
    <x v="35"/>
    <s v="2022"/>
    <x v="1"/>
    <x v="2"/>
    <x v="1"/>
  </r>
  <r>
    <x v="0"/>
    <s v="2022-0250"/>
    <x v="109"/>
    <x v="35"/>
    <s v="0000"/>
    <x v="1"/>
    <x v="2"/>
    <x v="1"/>
  </r>
  <r>
    <x v="2"/>
    <s v="636"/>
    <x v="110"/>
    <x v="35"/>
    <s v="2021"/>
    <x v="1"/>
    <x v="2"/>
    <x v="1"/>
  </r>
  <r>
    <x v="1"/>
    <s v="2021-0558"/>
    <x v="110"/>
    <x v="35"/>
    <s v="2021"/>
    <x v="1"/>
    <x v="2"/>
    <x v="1"/>
  </r>
  <r>
    <x v="1"/>
    <s v="2021-0629"/>
    <x v="110"/>
    <x v="35"/>
    <s v="2022"/>
    <x v="1"/>
    <x v="2"/>
    <x v="1"/>
  </r>
  <r>
    <x v="0"/>
    <s v="2022-0251"/>
    <x v="110"/>
    <x v="35"/>
    <s v="0000"/>
    <x v="1"/>
    <x v="2"/>
    <x v="1"/>
  </r>
  <r>
    <x v="2"/>
    <s v="622"/>
    <x v="111"/>
    <x v="11"/>
    <s v="0000"/>
    <x v="1"/>
    <x v="2"/>
    <x v="1"/>
  </r>
  <r>
    <x v="2"/>
    <s v="0000-0449"/>
    <x v="111"/>
    <x v="11"/>
    <s v="2022"/>
    <x v="1"/>
    <x v="2"/>
    <x v="1"/>
  </r>
  <r>
    <x v="0"/>
    <s v="2022-0252"/>
    <x v="111"/>
    <x v="11"/>
    <s v="2021"/>
    <x v="1"/>
    <x v="2"/>
    <x v="1"/>
  </r>
  <r>
    <x v="1"/>
    <s v="2021-0161"/>
    <x v="112"/>
    <x v="13"/>
    <s v="2021"/>
    <x v="1"/>
    <x v="2"/>
    <x v="1"/>
  </r>
  <r>
    <x v="1"/>
    <s v="2021-0086"/>
    <x v="113"/>
    <x v="36"/>
    <s v="2022"/>
    <x v="1"/>
    <x v="2"/>
    <x v="1"/>
  </r>
  <r>
    <x v="0"/>
    <s v="2022-0032"/>
    <x v="114"/>
    <x v="36"/>
    <s v="2022"/>
    <x v="1"/>
    <x v="2"/>
    <x v="1"/>
  </r>
  <r>
    <x v="0"/>
    <s v="2022-0253"/>
    <x v="115"/>
    <x v="36"/>
    <s v="2021"/>
    <x v="1"/>
    <x v="2"/>
    <x v="1"/>
  </r>
  <r>
    <x v="1"/>
    <s v="2021-0607"/>
    <x v="116"/>
    <x v="37"/>
    <s v="2022"/>
    <x v="1"/>
    <x v="2"/>
    <x v="1"/>
  </r>
  <r>
    <x v="0"/>
    <s v="2022-0254"/>
    <x v="116"/>
    <x v="37"/>
    <s v="2022"/>
    <x v="1"/>
    <x v="2"/>
    <x v="1"/>
  </r>
  <r>
    <x v="0"/>
    <s v="2022-0255"/>
    <x v="116"/>
    <x v="37"/>
    <s v="2022"/>
    <x v="1"/>
    <x v="2"/>
    <x v="1"/>
  </r>
  <r>
    <x v="0"/>
    <s v="2022-0256"/>
    <x v="116"/>
    <x v="37"/>
    <s v="2022"/>
    <x v="1"/>
    <x v="2"/>
    <x v="1"/>
  </r>
  <r>
    <x v="0"/>
    <s v="2022-0257"/>
    <x v="116"/>
    <x v="37"/>
    <s v="2022"/>
    <x v="1"/>
    <x v="2"/>
    <x v="1"/>
  </r>
  <r>
    <x v="0"/>
    <s v="2022-0038"/>
    <x v="117"/>
    <x v="38"/>
    <s v="0000"/>
    <x v="1"/>
    <x v="2"/>
    <x v="1"/>
  </r>
  <r>
    <x v="2"/>
    <s v="689"/>
    <x v="118"/>
    <x v="38"/>
    <s v="0000"/>
    <x v="1"/>
    <x v="2"/>
    <x v="1"/>
  </r>
  <r>
    <x v="2"/>
    <s v="900"/>
    <x v="119"/>
    <x v="38"/>
    <s v="0000"/>
    <x v="2"/>
    <x v="3"/>
    <x v="0"/>
  </r>
  <r>
    <x v="2"/>
    <s v="0000-0811"/>
    <x v="119"/>
    <x v="38"/>
    <s v="0000"/>
    <x v="2"/>
    <x v="3"/>
    <x v="0"/>
  </r>
  <r>
    <x v="2"/>
    <s v="0000-0813"/>
    <x v="119"/>
    <x v="38"/>
    <s v="2021"/>
    <x v="2"/>
    <x v="3"/>
    <x v="0"/>
  </r>
  <r>
    <x v="1"/>
    <s v="2021-0336"/>
    <x v="119"/>
    <x v="38"/>
    <s v="2021"/>
    <x v="2"/>
    <x v="3"/>
    <x v="0"/>
  </r>
  <r>
    <x v="1"/>
    <s v="2021-0337"/>
    <x v="119"/>
    <x v="38"/>
    <s v="2021"/>
    <x v="2"/>
    <x v="3"/>
    <x v="0"/>
  </r>
  <r>
    <x v="1"/>
    <s v="2021-0338"/>
    <x v="119"/>
    <x v="38"/>
    <s v="2021"/>
    <x v="2"/>
    <x v="3"/>
    <x v="0"/>
  </r>
  <r>
    <x v="1"/>
    <s v="2021-0393"/>
    <x v="119"/>
    <x v="38"/>
    <s v="2021"/>
    <x v="2"/>
    <x v="3"/>
    <x v="0"/>
  </r>
  <r>
    <x v="1"/>
    <s v="2021-0397"/>
    <x v="119"/>
    <x v="38"/>
    <s v="2021"/>
    <x v="2"/>
    <x v="3"/>
    <x v="0"/>
  </r>
  <r>
    <x v="1"/>
    <s v="2021-0398"/>
    <x v="119"/>
    <x v="38"/>
    <s v="2021"/>
    <x v="2"/>
    <x v="3"/>
    <x v="0"/>
  </r>
  <r>
    <x v="1"/>
    <s v="2021-0584"/>
    <x v="119"/>
    <x v="38"/>
    <s v="2021"/>
    <x v="2"/>
    <x v="3"/>
    <x v="0"/>
  </r>
  <r>
    <x v="1"/>
    <s v="2021-0631"/>
    <x v="119"/>
    <x v="38"/>
    <s v="2021"/>
    <x v="2"/>
    <x v="3"/>
    <x v="0"/>
  </r>
  <r>
    <x v="1"/>
    <s v="2021-0386"/>
    <x v="119"/>
    <x v="38"/>
    <s v="2021"/>
    <x v="2"/>
    <x v="3"/>
    <x v="0"/>
  </r>
  <r>
    <x v="1"/>
    <s v="2021-0388"/>
    <x v="119"/>
    <x v="38"/>
    <s v="2022"/>
    <x v="2"/>
    <x v="3"/>
    <x v="0"/>
  </r>
  <r>
    <x v="0"/>
    <s v="2022-0033"/>
    <x v="119"/>
    <x v="38"/>
    <s v="2022"/>
    <x v="2"/>
    <x v="3"/>
    <x v="0"/>
  </r>
  <r>
    <x v="0"/>
    <s v="2022-0034"/>
    <x v="119"/>
    <x v="38"/>
    <s v="2022"/>
    <x v="2"/>
    <x v="3"/>
    <x v="0"/>
  </r>
  <r>
    <x v="0"/>
    <s v="2022-0039"/>
    <x v="119"/>
    <x v="38"/>
    <s v="2022"/>
    <x v="2"/>
    <x v="3"/>
    <x v="0"/>
  </r>
  <r>
    <x v="0"/>
    <s v="2022-0040"/>
    <x v="119"/>
    <x v="38"/>
    <s v="2022"/>
    <x v="2"/>
    <x v="3"/>
    <x v="0"/>
  </r>
  <r>
    <x v="0"/>
    <s v="2022-0041"/>
    <x v="119"/>
    <x v="38"/>
    <s v="2022"/>
    <x v="2"/>
    <x v="3"/>
    <x v="0"/>
  </r>
  <r>
    <x v="0"/>
    <s v="2022-0258"/>
    <x v="119"/>
    <x v="38"/>
    <s v="2022"/>
    <x v="2"/>
    <x v="3"/>
    <x v="0"/>
  </r>
  <r>
    <x v="0"/>
    <s v="2022-0259"/>
    <x v="119"/>
    <x v="38"/>
    <s v="2022"/>
    <x v="2"/>
    <x v="3"/>
    <x v="0"/>
  </r>
  <r>
    <x v="0"/>
    <s v="2022-0260"/>
    <x v="119"/>
    <x v="38"/>
    <s v="2022"/>
    <x v="2"/>
    <x v="3"/>
    <x v="0"/>
  </r>
  <r>
    <x v="0"/>
    <s v="2022-0261"/>
    <x v="119"/>
    <x v="38"/>
    <s v="2022"/>
    <x v="2"/>
    <x v="3"/>
    <x v="0"/>
  </r>
  <r>
    <x v="0"/>
    <s v="2022-0262"/>
    <x v="119"/>
    <x v="38"/>
    <s v="2022"/>
    <x v="2"/>
    <x v="3"/>
    <x v="0"/>
  </r>
  <r>
    <x v="0"/>
    <s v="2022-0263"/>
    <x v="119"/>
    <x v="38"/>
    <s v="2022"/>
    <x v="2"/>
    <x v="3"/>
    <x v="0"/>
  </r>
  <r>
    <x v="0"/>
    <s v="2022-0264"/>
    <x v="119"/>
    <x v="38"/>
    <s v="2022"/>
    <x v="2"/>
    <x v="3"/>
    <x v="0"/>
  </r>
  <r>
    <x v="0"/>
    <s v="2022-0265"/>
    <x v="119"/>
    <x v="38"/>
    <s v="2022"/>
    <x v="2"/>
    <x v="3"/>
    <x v="0"/>
  </r>
  <r>
    <x v="0"/>
    <s v="2022-0266"/>
    <x v="119"/>
    <x v="38"/>
    <s v="2022"/>
    <x v="2"/>
    <x v="3"/>
    <x v="0"/>
  </r>
  <r>
    <x v="0"/>
    <s v="2022-0267"/>
    <x v="120"/>
    <x v="38"/>
    <s v="0000"/>
    <x v="1"/>
    <x v="2"/>
    <x v="1"/>
  </r>
  <r>
    <x v="2"/>
    <s v="0000-1002"/>
    <x v="121"/>
    <x v="38"/>
    <s v="0000"/>
    <x v="1"/>
    <x v="2"/>
    <x v="1"/>
  </r>
  <r>
    <x v="2"/>
    <s v="0000-0812"/>
    <x v="122"/>
    <x v="38"/>
    <s v="0000"/>
    <x v="1"/>
    <x v="2"/>
    <x v="1"/>
  </r>
  <r>
    <x v="2"/>
    <s v="0000-0810"/>
    <x v="123"/>
    <x v="38"/>
    <s v="2022"/>
    <x v="1"/>
    <x v="2"/>
    <x v="1"/>
  </r>
  <r>
    <x v="0"/>
    <s v="2022-0035"/>
    <x v="124"/>
    <x v="38"/>
    <s v="2022"/>
    <x v="1"/>
    <x v="2"/>
    <x v="1"/>
  </r>
  <r>
    <x v="0"/>
    <s v="2022-0036"/>
    <x v="124"/>
    <x v="38"/>
    <s v="2022"/>
    <x v="1"/>
    <x v="2"/>
    <x v="1"/>
  </r>
  <r>
    <x v="0"/>
    <s v="2022-0037"/>
    <x v="124"/>
    <x v="38"/>
    <s v="2022"/>
    <x v="1"/>
    <x v="2"/>
    <x v="1"/>
  </r>
  <r>
    <x v="0"/>
    <s v="2022-0268"/>
    <x v="125"/>
    <x v="38"/>
    <s v="2021"/>
    <x v="1"/>
    <x v="2"/>
    <x v="1"/>
  </r>
  <r>
    <x v="1"/>
    <s v="2021-0644"/>
    <x v="126"/>
    <x v="38"/>
    <s v="2022"/>
    <x v="1"/>
    <x v="2"/>
    <x v="1"/>
  </r>
  <r>
    <x v="0"/>
    <s v="2022-0269"/>
    <x v="126"/>
    <x v="38"/>
    <s v="2022"/>
    <x v="1"/>
    <x v="2"/>
    <x v="1"/>
  </r>
  <r>
    <x v="0"/>
    <s v="2022-0270"/>
    <x v="126"/>
    <x v="38"/>
    <s v="0000"/>
    <x v="1"/>
    <x v="2"/>
    <x v="1"/>
  </r>
  <r>
    <x v="2"/>
    <s v="127"/>
    <x v="127"/>
    <x v="38"/>
    <s v="0000"/>
    <x v="1"/>
    <x v="2"/>
    <x v="1"/>
  </r>
  <r>
    <x v="2"/>
    <s v="0000-0824"/>
    <x v="127"/>
    <x v="38"/>
    <s v="0000"/>
    <x v="1"/>
    <x v="2"/>
    <x v="1"/>
  </r>
  <r>
    <x v="2"/>
    <s v="0000-0989"/>
    <x v="127"/>
    <x v="38"/>
    <s v="2021"/>
    <x v="1"/>
    <x v="2"/>
    <x v="1"/>
  </r>
  <r>
    <x v="1"/>
    <s v="2021-0328"/>
    <x v="127"/>
    <x v="38"/>
    <s v="2021"/>
    <x v="1"/>
    <x v="2"/>
    <x v="1"/>
  </r>
  <r>
    <x v="1"/>
    <s v="2021-0331"/>
    <x v="127"/>
    <x v="38"/>
    <s v="0000"/>
    <x v="1"/>
    <x v="2"/>
    <x v="1"/>
  </r>
  <r>
    <x v="2"/>
    <s v="0000-0962"/>
    <x v="128"/>
    <x v="38"/>
    <s v="2022"/>
    <x v="1"/>
    <x v="2"/>
    <x v="1"/>
  </r>
  <r>
    <x v="0"/>
    <s v="2022-0271"/>
    <x v="129"/>
    <x v="38"/>
    <s v="0000"/>
    <x v="1"/>
    <x v="2"/>
    <x v="1"/>
  </r>
  <r>
    <x v="2"/>
    <s v="116"/>
    <x v="130"/>
    <x v="38"/>
    <s v="0000"/>
    <x v="1"/>
    <x v="2"/>
    <x v="1"/>
  </r>
  <r>
    <x v="2"/>
    <s v="0000-0993"/>
    <x v="131"/>
    <x v="38"/>
    <s v="0000"/>
    <x v="1"/>
    <x v="2"/>
    <x v="1"/>
  </r>
  <r>
    <x v="2"/>
    <s v="196"/>
    <x v="132"/>
    <x v="38"/>
    <s v="0000"/>
    <x v="1"/>
    <x v="2"/>
    <x v="1"/>
  </r>
  <r>
    <x v="2"/>
    <s v="952"/>
    <x v="133"/>
    <x v="38"/>
    <s v="0000"/>
    <x v="1"/>
    <x v="2"/>
    <x v="1"/>
  </r>
  <r>
    <x v="2"/>
    <s v="0000-0846"/>
    <x v="134"/>
    <x v="38"/>
    <s v="0000"/>
    <x v="1"/>
    <x v="2"/>
    <x v="1"/>
  </r>
  <r>
    <x v="2"/>
    <s v="0000-0852"/>
    <x v="134"/>
    <x v="38"/>
    <s v="2022"/>
    <x v="1"/>
    <x v="2"/>
    <x v="1"/>
  </r>
  <r>
    <x v="0"/>
    <s v="2022-0042"/>
    <x v="135"/>
    <x v="39"/>
    <s v="2022"/>
    <x v="1"/>
    <x v="2"/>
    <x v="1"/>
  </r>
  <r>
    <x v="0"/>
    <s v="2022-0272"/>
    <x v="136"/>
    <x v="0"/>
    <s v="2021"/>
    <x v="1"/>
    <x v="2"/>
    <x v="1"/>
  </r>
  <r>
    <x v="1"/>
    <s v="2021-0003"/>
    <x v="137"/>
    <x v="40"/>
    <s v="0000"/>
    <x v="1"/>
    <x v="2"/>
    <x v="1"/>
  </r>
  <r>
    <x v="2"/>
    <s v="784"/>
    <x v="138"/>
    <x v="40"/>
    <s v="2022"/>
    <x v="1"/>
    <x v="2"/>
    <x v="1"/>
  </r>
  <r>
    <x v="0"/>
    <s v="2022-0273"/>
    <x v="138"/>
    <x v="40"/>
    <s v="0000"/>
    <x v="1"/>
    <x v="2"/>
    <x v="1"/>
  </r>
  <r>
    <x v="2"/>
    <s v="818"/>
    <x v="139"/>
    <x v="40"/>
    <s v="2022"/>
    <x v="1"/>
    <x v="2"/>
    <x v="1"/>
  </r>
  <r>
    <x v="0"/>
    <s v="2022-0274"/>
    <x v="139"/>
    <x v="40"/>
    <s v="2022"/>
    <x v="1"/>
    <x v="2"/>
    <x v="1"/>
  </r>
  <r>
    <x v="0"/>
    <s v="2022-0275"/>
    <x v="139"/>
    <x v="40"/>
    <s v="0000"/>
    <x v="1"/>
    <x v="2"/>
    <x v="1"/>
  </r>
  <r>
    <x v="2"/>
    <s v="1003"/>
    <x v="140"/>
    <x v="12"/>
    <s v="2021"/>
    <x v="1"/>
    <x v="2"/>
    <x v="1"/>
  </r>
  <r>
    <x v="1"/>
    <s v="2021-0456"/>
    <x v="141"/>
    <x v="27"/>
    <s v="2021"/>
    <x v="1"/>
    <x v="2"/>
    <x v="1"/>
  </r>
  <r>
    <x v="1"/>
    <s v="2021-0457"/>
    <x v="141"/>
    <x v="27"/>
    <s v="2021"/>
    <x v="1"/>
    <x v="2"/>
    <x v="1"/>
  </r>
  <r>
    <x v="1"/>
    <s v="2021-0458"/>
    <x v="141"/>
    <x v="27"/>
    <s v="2022"/>
    <x v="1"/>
    <x v="2"/>
    <x v="1"/>
  </r>
  <r>
    <x v="0"/>
    <s v="2022-0002"/>
    <x v="141"/>
    <x v="27"/>
    <s v="2022"/>
    <x v="1"/>
    <x v="2"/>
    <x v="1"/>
  </r>
  <r>
    <x v="0"/>
    <s v="2022-0276"/>
    <x v="141"/>
    <x v="27"/>
    <s v="2022"/>
    <x v="1"/>
    <x v="2"/>
    <x v="1"/>
  </r>
  <r>
    <x v="0"/>
    <s v="2022-0277"/>
    <x v="141"/>
    <x v="27"/>
    <s v="2022"/>
    <x v="1"/>
    <x v="2"/>
    <x v="1"/>
  </r>
  <r>
    <x v="0"/>
    <s v="2022-0278"/>
    <x v="141"/>
    <x v="27"/>
    <s v="2022"/>
    <x v="1"/>
    <x v="2"/>
    <x v="1"/>
  </r>
  <r>
    <x v="0"/>
    <s v="2022-0279"/>
    <x v="141"/>
    <x v="27"/>
    <s v="2022"/>
    <x v="1"/>
    <x v="2"/>
    <x v="1"/>
  </r>
  <r>
    <x v="0"/>
    <s v="2022-0280"/>
    <x v="142"/>
    <x v="27"/>
    <s v="0000"/>
    <x v="1"/>
    <x v="2"/>
    <x v="1"/>
  </r>
  <r>
    <x v="2"/>
    <s v="0000-4009"/>
    <x v="143"/>
    <x v="27"/>
    <s v="2021"/>
    <x v="1"/>
    <x v="2"/>
    <x v="1"/>
  </r>
  <r>
    <x v="1"/>
    <s v="2021-0407"/>
    <x v="143"/>
    <x v="27"/>
    <s v="2022"/>
    <x v="1"/>
    <x v="2"/>
    <x v="1"/>
  </r>
  <r>
    <x v="0"/>
    <s v="2022-0281"/>
    <x v="144"/>
    <x v="27"/>
    <s v="2022"/>
    <x v="1"/>
    <x v="2"/>
    <x v="1"/>
  </r>
  <r>
    <x v="0"/>
    <s v="2022-0282"/>
    <x v="145"/>
    <x v="27"/>
    <s v="0000"/>
    <x v="1"/>
    <x v="2"/>
    <x v="1"/>
  </r>
  <r>
    <x v="2"/>
    <s v="120"/>
    <x v="146"/>
    <x v="27"/>
    <s v="2022"/>
    <x v="1"/>
    <x v="2"/>
    <x v="1"/>
  </r>
  <r>
    <x v="0"/>
    <s v="2022-0283"/>
    <x v="146"/>
    <x v="27"/>
    <s v="2022"/>
    <x v="1"/>
    <x v="2"/>
    <x v="1"/>
  </r>
  <r>
    <x v="0"/>
    <s v="2022-0284"/>
    <x v="146"/>
    <x v="27"/>
    <s v="0000"/>
    <x v="1"/>
    <x v="2"/>
    <x v="1"/>
  </r>
  <r>
    <x v="2"/>
    <s v="95"/>
    <x v="147"/>
    <x v="27"/>
    <s v="2021"/>
    <x v="1"/>
    <x v="2"/>
    <x v="1"/>
  </r>
  <r>
    <x v="1"/>
    <s v="2021-0581"/>
    <x v="148"/>
    <x v="27"/>
    <s v="0000"/>
    <x v="1"/>
    <x v="2"/>
    <x v="1"/>
  </r>
  <r>
    <x v="2"/>
    <s v="725"/>
    <x v="149"/>
    <x v="27"/>
    <s v="2021"/>
    <x v="1"/>
    <x v="2"/>
    <x v="1"/>
  </r>
  <r>
    <x v="1"/>
    <s v="2021-0287"/>
    <x v="150"/>
    <x v="41"/>
    <s v="0000"/>
    <x v="1"/>
    <x v="2"/>
    <x v="1"/>
  </r>
  <r>
    <x v="2"/>
    <s v="158"/>
    <x v="151"/>
    <x v="42"/>
    <s v="0000"/>
    <x v="1"/>
    <x v="2"/>
    <x v="1"/>
  </r>
  <r>
    <x v="2"/>
    <s v="128"/>
    <x v="152"/>
    <x v="38"/>
    <s v="2022"/>
    <x v="1"/>
    <x v="2"/>
    <x v="1"/>
  </r>
  <r>
    <x v="0"/>
    <s v="2022-0285"/>
    <x v="152"/>
    <x v="38"/>
    <s v="2022"/>
    <x v="1"/>
    <x v="2"/>
    <x v="1"/>
  </r>
  <r>
    <x v="0"/>
    <s v="2022-0043"/>
    <x v="153"/>
    <x v="43"/>
    <s v="2022"/>
    <x v="1"/>
    <x v="2"/>
    <x v="1"/>
  </r>
  <r>
    <x v="0"/>
    <s v="2022-0044"/>
    <x v="153"/>
    <x v="43"/>
    <s v="2022"/>
    <x v="1"/>
    <x v="2"/>
    <x v="1"/>
  </r>
  <r>
    <x v="0"/>
    <s v="2022-0286"/>
    <x v="154"/>
    <x v="43"/>
    <s v="2021"/>
    <x v="1"/>
    <x v="2"/>
    <x v="1"/>
  </r>
  <r>
    <x v="1"/>
    <s v="2021-0273"/>
    <x v="155"/>
    <x v="44"/>
    <s v="2021"/>
    <x v="1"/>
    <x v="2"/>
    <x v="1"/>
  </r>
  <r>
    <x v="1"/>
    <s v="2021-0292"/>
    <x v="155"/>
    <x v="44"/>
    <s v="2022"/>
    <x v="1"/>
    <x v="2"/>
    <x v="1"/>
  </r>
  <r>
    <x v="0"/>
    <s v="2022-0045"/>
    <x v="156"/>
    <x v="45"/>
    <s v="0000"/>
    <x v="1"/>
    <x v="2"/>
    <x v="1"/>
  </r>
  <r>
    <x v="2"/>
    <s v="287"/>
    <x v="157"/>
    <x v="45"/>
    <s v="0000"/>
    <x v="1"/>
    <x v="2"/>
    <x v="1"/>
  </r>
  <r>
    <x v="2"/>
    <s v="117"/>
    <x v="158"/>
    <x v="45"/>
    <s v="2021"/>
    <x v="1"/>
    <x v="2"/>
    <x v="1"/>
  </r>
  <r>
    <x v="1"/>
    <s v="2021-0229"/>
    <x v="158"/>
    <x v="45"/>
    <s v="2021"/>
    <x v="1"/>
    <x v="2"/>
    <x v="1"/>
  </r>
  <r>
    <x v="1"/>
    <s v="2021-0231"/>
    <x v="158"/>
    <x v="45"/>
    <s v="2021"/>
    <x v="1"/>
    <x v="2"/>
    <x v="1"/>
  </r>
  <r>
    <x v="1"/>
    <s v="2021-0238"/>
    <x v="158"/>
    <x v="45"/>
    <s v="2021"/>
    <x v="1"/>
    <x v="2"/>
    <x v="1"/>
  </r>
  <r>
    <x v="1"/>
    <s v="2021-0243"/>
    <x v="158"/>
    <x v="45"/>
    <s v="2021"/>
    <x v="1"/>
    <x v="2"/>
    <x v="1"/>
  </r>
  <r>
    <x v="1"/>
    <s v="2021-0350"/>
    <x v="158"/>
    <x v="45"/>
    <s v="2021"/>
    <x v="1"/>
    <x v="2"/>
    <x v="1"/>
  </r>
  <r>
    <x v="1"/>
    <s v="2021-0513"/>
    <x v="158"/>
    <x v="45"/>
    <s v="2021"/>
    <x v="1"/>
    <x v="2"/>
    <x v="1"/>
  </r>
  <r>
    <x v="1"/>
    <s v="2021-0184"/>
    <x v="158"/>
    <x v="45"/>
    <s v="2022"/>
    <x v="1"/>
    <x v="2"/>
    <x v="1"/>
  </r>
  <r>
    <x v="0"/>
    <s v="2022-0287"/>
    <x v="159"/>
    <x v="39"/>
    <s v="2022"/>
    <x v="1"/>
    <x v="2"/>
    <x v="1"/>
  </r>
  <r>
    <x v="0"/>
    <s v="2022-0288"/>
    <x v="159"/>
    <x v="39"/>
    <s v="2021"/>
    <x v="1"/>
    <x v="2"/>
    <x v="1"/>
  </r>
  <r>
    <x v="1"/>
    <s v="2021-0206"/>
    <x v="160"/>
    <x v="39"/>
    <s v="2021"/>
    <x v="1"/>
    <x v="2"/>
    <x v="1"/>
  </r>
  <r>
    <x v="1"/>
    <s v="2021-0198"/>
    <x v="161"/>
    <x v="39"/>
    <s v="2021"/>
    <x v="1"/>
    <x v="2"/>
    <x v="1"/>
  </r>
  <r>
    <x v="1"/>
    <s v="2021-0214"/>
    <x v="162"/>
    <x v="46"/>
    <s v="2021"/>
    <x v="1"/>
    <x v="2"/>
    <x v="1"/>
  </r>
  <r>
    <x v="1"/>
    <s v="2021-0081"/>
    <x v="163"/>
    <x v="20"/>
    <s v="2021"/>
    <x v="1"/>
    <x v="2"/>
    <x v="1"/>
  </r>
  <r>
    <x v="1"/>
    <s v="2021-0315"/>
    <x v="164"/>
    <x v="47"/>
    <s v="2022"/>
    <x v="1"/>
    <x v="2"/>
    <x v="1"/>
  </r>
  <r>
    <x v="0"/>
    <s v="2022-0046"/>
    <x v="164"/>
    <x v="47"/>
    <s v="2022"/>
    <x v="1"/>
    <x v="2"/>
    <x v="1"/>
  </r>
  <r>
    <x v="0"/>
    <s v="2022-0289"/>
    <x v="164"/>
    <x v="47"/>
    <s v="2021"/>
    <x v="1"/>
    <x v="2"/>
    <x v="1"/>
  </r>
  <r>
    <x v="1"/>
    <s v="2021-0572"/>
    <x v="165"/>
    <x v="12"/>
    <s v="0000"/>
    <x v="1"/>
    <x v="2"/>
    <x v="1"/>
  </r>
  <r>
    <x v="2"/>
    <s v="62"/>
    <x v="166"/>
    <x v="48"/>
    <s v="2022"/>
    <x v="1"/>
    <x v="2"/>
    <x v="1"/>
  </r>
  <r>
    <x v="0"/>
    <s v="2022-0047"/>
    <x v="167"/>
    <x v="49"/>
    <s v="2021"/>
    <x v="1"/>
    <x v="2"/>
    <x v="1"/>
  </r>
  <r>
    <x v="1"/>
    <s v="2021-0439"/>
    <x v="168"/>
    <x v="49"/>
    <s v="2021"/>
    <x v="1"/>
    <x v="2"/>
    <x v="1"/>
  </r>
  <r>
    <x v="1"/>
    <s v="2021-0440"/>
    <x v="168"/>
    <x v="49"/>
    <s v="2021"/>
    <x v="1"/>
    <x v="2"/>
    <x v="1"/>
  </r>
  <r>
    <x v="1"/>
    <s v="2021-0286"/>
    <x v="169"/>
    <x v="50"/>
    <s v="0000"/>
    <x v="1"/>
    <x v="2"/>
    <x v="1"/>
  </r>
  <r>
    <x v="2"/>
    <s v="195"/>
    <x v="170"/>
    <x v="4"/>
    <s v="2022"/>
    <x v="1"/>
    <x v="2"/>
    <x v="1"/>
  </r>
  <r>
    <x v="0"/>
    <s v="2022-0290"/>
    <x v="170"/>
    <x v="4"/>
    <s v="0000"/>
    <x v="1"/>
    <x v="2"/>
    <x v="1"/>
  </r>
  <r>
    <x v="2"/>
    <s v="384"/>
    <x v="171"/>
    <x v="4"/>
    <s v="2021"/>
    <x v="1"/>
    <x v="2"/>
    <x v="1"/>
  </r>
  <r>
    <x v="1"/>
    <s v="2021-0258"/>
    <x v="172"/>
    <x v="20"/>
    <s v="2022"/>
    <x v="1"/>
    <x v="2"/>
    <x v="1"/>
  </r>
  <r>
    <x v="0"/>
    <s v="2022-0049"/>
    <x v="173"/>
    <x v="14"/>
    <s v="2021"/>
    <x v="1"/>
    <x v="2"/>
    <x v="1"/>
  </r>
  <r>
    <x v="1"/>
    <s v="2021-0285"/>
    <x v="174"/>
    <x v="15"/>
    <s v="2022"/>
    <x v="1"/>
    <x v="2"/>
    <x v="1"/>
  </r>
  <r>
    <x v="0"/>
    <s v="2022-0291"/>
    <x v="175"/>
    <x v="23"/>
    <s v="2022"/>
    <x v="1"/>
    <x v="2"/>
    <x v="1"/>
  </r>
  <r>
    <x v="0"/>
    <s v="2022-0292"/>
    <x v="175"/>
    <x v="23"/>
    <s v="0000"/>
    <x v="1"/>
    <x v="2"/>
    <x v="1"/>
  </r>
  <r>
    <x v="2"/>
    <s v="637"/>
    <x v="176"/>
    <x v="23"/>
    <s v="2021"/>
    <x v="1"/>
    <x v="2"/>
    <x v="1"/>
  </r>
  <r>
    <x v="1"/>
    <s v="2021-0625"/>
    <x v="177"/>
    <x v="23"/>
    <s v="0000"/>
    <x v="1"/>
    <x v="2"/>
    <x v="1"/>
  </r>
  <r>
    <x v="2"/>
    <s v="54"/>
    <x v="178"/>
    <x v="26"/>
    <s v="2021"/>
    <x v="1"/>
    <x v="2"/>
    <x v="1"/>
  </r>
  <r>
    <x v="1"/>
    <s v="2021-0437"/>
    <x v="178"/>
    <x v="26"/>
    <s v="2022"/>
    <x v="1"/>
    <x v="2"/>
    <x v="1"/>
  </r>
  <r>
    <x v="0"/>
    <s v="2022-0293"/>
    <x v="178"/>
    <x v="26"/>
    <s v="2022"/>
    <x v="1"/>
    <x v="2"/>
    <x v="1"/>
  </r>
  <r>
    <x v="0"/>
    <s v="2022-0294"/>
    <x v="178"/>
    <x v="26"/>
    <s v="2022"/>
    <x v="1"/>
    <x v="2"/>
    <x v="1"/>
  </r>
  <r>
    <x v="0"/>
    <s v="2022-0295"/>
    <x v="178"/>
    <x v="26"/>
    <s v="2022"/>
    <x v="1"/>
    <x v="2"/>
    <x v="1"/>
  </r>
  <r>
    <x v="0"/>
    <s v="2022-0296"/>
    <x v="178"/>
    <x v="26"/>
    <s v="2022"/>
    <x v="1"/>
    <x v="2"/>
    <x v="1"/>
  </r>
  <r>
    <x v="0"/>
    <s v="2022-0297"/>
    <x v="179"/>
    <x v="35"/>
    <s v="2022"/>
    <x v="1"/>
    <x v="2"/>
    <x v="1"/>
  </r>
  <r>
    <x v="0"/>
    <s v="2022-0050"/>
    <x v="180"/>
    <x v="39"/>
    <s v="2022"/>
    <x v="1"/>
    <x v="2"/>
    <x v="1"/>
  </r>
  <r>
    <x v="0"/>
    <s v="2022-0048"/>
    <x v="181"/>
    <x v="39"/>
    <s v="2022"/>
    <x v="1"/>
    <x v="2"/>
    <x v="1"/>
  </r>
  <r>
    <x v="0"/>
    <s v="2022-0298"/>
    <x v="182"/>
    <x v="39"/>
    <s v="0000"/>
    <x v="1"/>
    <x v="2"/>
    <x v="1"/>
  </r>
  <r>
    <x v="2"/>
    <s v="130"/>
    <x v="183"/>
    <x v="51"/>
    <s v="0000"/>
    <x v="1"/>
    <x v="2"/>
    <x v="1"/>
  </r>
  <r>
    <x v="2"/>
    <s v="205"/>
    <x v="184"/>
    <x v="35"/>
    <s v="2022"/>
    <x v="1"/>
    <x v="2"/>
    <x v="1"/>
  </r>
  <r>
    <x v="0"/>
    <s v="2022-0299"/>
    <x v="184"/>
    <x v="35"/>
    <s v="2022"/>
    <x v="1"/>
    <x v="2"/>
    <x v="1"/>
  </r>
  <r>
    <x v="0"/>
    <s v="2022-0300"/>
    <x v="184"/>
    <x v="35"/>
    <s v="0000"/>
    <x v="1"/>
    <x v="2"/>
    <x v="1"/>
  </r>
  <r>
    <x v="2"/>
    <s v="951"/>
    <x v="185"/>
    <x v="35"/>
    <s v="2021"/>
    <x v="1"/>
    <x v="2"/>
    <x v="1"/>
  </r>
  <r>
    <x v="1"/>
    <s v="2021-0234"/>
    <x v="185"/>
    <x v="35"/>
    <s v="2022"/>
    <x v="1"/>
    <x v="2"/>
    <x v="1"/>
  </r>
  <r>
    <x v="0"/>
    <s v="2022-0051"/>
    <x v="185"/>
    <x v="35"/>
    <s v="2022"/>
    <x v="1"/>
    <x v="2"/>
    <x v="1"/>
  </r>
  <r>
    <x v="0"/>
    <s v="2022-0052"/>
    <x v="185"/>
    <x v="35"/>
    <s v="2022"/>
    <x v="1"/>
    <x v="2"/>
    <x v="1"/>
  </r>
  <r>
    <x v="0"/>
    <s v="2022-0053"/>
    <x v="185"/>
    <x v="35"/>
    <s v="2021"/>
    <x v="1"/>
    <x v="2"/>
    <x v="1"/>
  </r>
  <r>
    <x v="1"/>
    <s v="2021-0270"/>
    <x v="186"/>
    <x v="20"/>
    <s v="0000"/>
    <x v="1"/>
    <x v="2"/>
    <x v="1"/>
  </r>
  <r>
    <x v="2"/>
    <s v="109"/>
    <x v="187"/>
    <x v="52"/>
    <s v="2021"/>
    <x v="1"/>
    <x v="2"/>
    <x v="1"/>
  </r>
  <r>
    <x v="1"/>
    <s v="2021-0358"/>
    <x v="187"/>
    <x v="52"/>
    <s v="2021"/>
    <x v="1"/>
    <x v="2"/>
    <x v="1"/>
  </r>
  <r>
    <x v="1"/>
    <s v="2021-0420"/>
    <x v="187"/>
    <x v="52"/>
    <s v="2021"/>
    <x v="1"/>
    <x v="2"/>
    <x v="1"/>
  </r>
  <r>
    <x v="1"/>
    <s v="2021-0428"/>
    <x v="187"/>
    <x v="52"/>
    <s v="2021"/>
    <x v="1"/>
    <x v="2"/>
    <x v="1"/>
  </r>
  <r>
    <x v="1"/>
    <s v="2021-0104"/>
    <x v="188"/>
    <x v="53"/>
    <s v="0000"/>
    <x v="1"/>
    <x v="2"/>
    <x v="1"/>
  </r>
  <r>
    <x v="2"/>
    <s v="771"/>
    <x v="189"/>
    <x v="11"/>
    <s v="2021"/>
    <x v="1"/>
    <x v="2"/>
    <x v="1"/>
  </r>
  <r>
    <x v="1"/>
    <s v="2021-0277"/>
    <x v="190"/>
    <x v="54"/>
    <s v="0000"/>
    <x v="1"/>
    <x v="2"/>
    <x v="1"/>
  </r>
  <r>
    <x v="2"/>
    <s v="91"/>
    <x v="191"/>
    <x v="11"/>
    <s v="2021"/>
    <x v="1"/>
    <x v="2"/>
    <x v="1"/>
  </r>
  <r>
    <x v="1"/>
    <s v="2021-0585"/>
    <x v="191"/>
    <x v="11"/>
    <s v="2021"/>
    <x v="1"/>
    <x v="2"/>
    <x v="1"/>
  </r>
  <r>
    <x v="1"/>
    <s v="2021-0586"/>
    <x v="192"/>
    <x v="55"/>
    <s v="2022"/>
    <x v="1"/>
    <x v="2"/>
    <x v="1"/>
  </r>
  <r>
    <x v="0"/>
    <s v="2022-0301"/>
    <x v="192"/>
    <x v="55"/>
    <s v="0000"/>
    <x v="1"/>
    <x v="2"/>
    <x v="1"/>
  </r>
  <r>
    <x v="2"/>
    <s v="677"/>
    <x v="193"/>
    <x v="55"/>
    <s v="0000"/>
    <x v="1"/>
    <x v="2"/>
    <x v="1"/>
  </r>
  <r>
    <x v="2"/>
    <s v="714"/>
    <x v="194"/>
    <x v="55"/>
    <s v="2022"/>
    <x v="1"/>
    <x v="2"/>
    <x v="1"/>
  </r>
  <r>
    <x v="0"/>
    <s v="2022-0302"/>
    <x v="195"/>
    <x v="39"/>
    <s v="2022"/>
    <x v="1"/>
    <x v="2"/>
    <x v="1"/>
  </r>
  <r>
    <x v="0"/>
    <s v="2022-0303"/>
    <x v="195"/>
    <x v="39"/>
    <s v="2022"/>
    <x v="1"/>
    <x v="2"/>
    <x v="1"/>
  </r>
  <r>
    <x v="0"/>
    <s v="2022-0304"/>
    <x v="195"/>
    <x v="39"/>
    <s v="0000"/>
    <x v="1"/>
    <x v="2"/>
    <x v="1"/>
  </r>
  <r>
    <x v="2"/>
    <s v="983"/>
    <x v="196"/>
    <x v="39"/>
    <s v="2022"/>
    <x v="1"/>
    <x v="2"/>
    <x v="1"/>
  </r>
  <r>
    <x v="0"/>
    <s v="2022-0055"/>
    <x v="196"/>
    <x v="39"/>
    <s v="2022"/>
    <x v="1"/>
    <x v="2"/>
    <x v="1"/>
  </r>
  <r>
    <x v="0"/>
    <s v="2022-0305"/>
    <x v="196"/>
    <x v="39"/>
    <s v="2022"/>
    <x v="1"/>
    <x v="2"/>
    <x v="1"/>
  </r>
  <r>
    <x v="0"/>
    <s v="2022-0306"/>
    <x v="197"/>
    <x v="39"/>
    <s v="2022"/>
    <x v="1"/>
    <x v="2"/>
    <x v="1"/>
  </r>
  <r>
    <x v="0"/>
    <s v="2022-0307"/>
    <x v="198"/>
    <x v="39"/>
    <s v="2022"/>
    <x v="1"/>
    <x v="2"/>
    <x v="1"/>
  </r>
  <r>
    <x v="0"/>
    <s v="2022-0308"/>
    <x v="199"/>
    <x v="39"/>
    <s v="0000"/>
    <x v="1"/>
    <x v="2"/>
    <x v="1"/>
  </r>
  <r>
    <x v="2"/>
    <s v="798"/>
    <x v="200"/>
    <x v="39"/>
    <s v="2022"/>
    <x v="1"/>
    <x v="2"/>
    <x v="1"/>
  </r>
  <r>
    <x v="0"/>
    <s v="2022-0054"/>
    <x v="201"/>
    <x v="39"/>
    <s v="2021"/>
    <x v="1"/>
    <x v="2"/>
    <x v="1"/>
  </r>
  <r>
    <x v="1"/>
    <s v="2021-0227"/>
    <x v="202"/>
    <x v="14"/>
    <s v="2021"/>
    <x v="1"/>
    <x v="2"/>
    <x v="1"/>
  </r>
  <r>
    <x v="1"/>
    <s v="2021-0211"/>
    <x v="203"/>
    <x v="13"/>
    <s v="0000"/>
    <x v="1"/>
    <x v="2"/>
    <x v="1"/>
  </r>
  <r>
    <x v="2"/>
    <s v="800"/>
    <x v="204"/>
    <x v="5"/>
    <s v="2021"/>
    <x v="1"/>
    <x v="2"/>
    <x v="1"/>
  </r>
  <r>
    <x v="1"/>
    <s v="2021-0256"/>
    <x v="205"/>
    <x v="9"/>
    <s v="2022"/>
    <x v="1"/>
    <x v="2"/>
    <x v="1"/>
  </r>
  <r>
    <x v="0"/>
    <s v="2022-0056"/>
    <x v="206"/>
    <x v="43"/>
    <s v="2022"/>
    <x v="1"/>
    <x v="2"/>
    <x v="1"/>
  </r>
  <r>
    <x v="0"/>
    <s v="2022-0059"/>
    <x v="207"/>
    <x v="43"/>
    <s v="2022"/>
    <x v="1"/>
    <x v="2"/>
    <x v="1"/>
  </r>
  <r>
    <x v="0"/>
    <s v="2022-0309"/>
    <x v="207"/>
    <x v="43"/>
    <s v="2021"/>
    <x v="1"/>
    <x v="2"/>
    <x v="1"/>
  </r>
  <r>
    <x v="1"/>
    <s v="2021-0213"/>
    <x v="208"/>
    <x v="43"/>
    <s v="2022"/>
    <x v="1"/>
    <x v="2"/>
    <x v="1"/>
  </r>
  <r>
    <x v="0"/>
    <s v="2022-0057"/>
    <x v="208"/>
    <x v="43"/>
    <s v="2021"/>
    <x v="1"/>
    <x v="2"/>
    <x v="1"/>
  </r>
  <r>
    <x v="1"/>
    <s v="2021-0200"/>
    <x v="209"/>
    <x v="43"/>
    <s v="2022"/>
    <x v="1"/>
    <x v="2"/>
    <x v="1"/>
  </r>
  <r>
    <x v="0"/>
    <s v="2022-0310"/>
    <x v="209"/>
    <x v="43"/>
    <s v="2022"/>
    <x v="1"/>
    <x v="2"/>
    <x v="1"/>
  </r>
  <r>
    <x v="0"/>
    <s v="2022-0311"/>
    <x v="210"/>
    <x v="43"/>
    <s v="2022"/>
    <x v="1"/>
    <x v="2"/>
    <x v="1"/>
  </r>
  <r>
    <x v="0"/>
    <s v="2022-0312"/>
    <x v="210"/>
    <x v="43"/>
    <s v="2022"/>
    <x v="1"/>
    <x v="2"/>
    <x v="1"/>
  </r>
  <r>
    <x v="0"/>
    <s v="2022-0313"/>
    <x v="211"/>
    <x v="43"/>
    <s v="2022"/>
    <x v="1"/>
    <x v="2"/>
    <x v="1"/>
  </r>
  <r>
    <x v="0"/>
    <s v="2022-0314"/>
    <x v="211"/>
    <x v="43"/>
    <s v="2021"/>
    <x v="1"/>
    <x v="2"/>
    <x v="1"/>
  </r>
  <r>
    <x v="1"/>
    <s v="2021-0587"/>
    <x v="212"/>
    <x v="43"/>
    <s v="2022"/>
    <x v="1"/>
    <x v="2"/>
    <x v="1"/>
  </r>
  <r>
    <x v="0"/>
    <s v="2022-0058"/>
    <x v="213"/>
    <x v="43"/>
    <s v="2022"/>
    <x v="1"/>
    <x v="2"/>
    <x v="1"/>
  </r>
  <r>
    <x v="0"/>
    <s v="2022-0315"/>
    <x v="214"/>
    <x v="43"/>
    <s v="2021"/>
    <x v="1"/>
    <x v="2"/>
    <x v="1"/>
  </r>
  <r>
    <x v="1"/>
    <s v="2021-0268"/>
    <x v="215"/>
    <x v="54"/>
    <s v="2021"/>
    <x v="1"/>
    <x v="2"/>
    <x v="1"/>
  </r>
  <r>
    <x v="1"/>
    <s v="2021-0290"/>
    <x v="215"/>
    <x v="54"/>
    <s v="2022"/>
    <x v="1"/>
    <x v="2"/>
    <x v="1"/>
  </r>
  <r>
    <x v="0"/>
    <s v="2022-0064"/>
    <x v="216"/>
    <x v="56"/>
    <s v="2022"/>
    <x v="1"/>
    <x v="2"/>
    <x v="1"/>
  </r>
  <r>
    <x v="0"/>
    <s v="2022-0065"/>
    <x v="216"/>
    <x v="56"/>
    <s v="2021"/>
    <x v="1"/>
    <x v="2"/>
    <x v="1"/>
  </r>
  <r>
    <x v="1"/>
    <s v="2021-0564"/>
    <x v="217"/>
    <x v="56"/>
    <s v="2021"/>
    <x v="1"/>
    <x v="2"/>
    <x v="1"/>
  </r>
  <r>
    <x v="1"/>
    <s v="2021-0109"/>
    <x v="218"/>
    <x v="56"/>
    <s v="0000"/>
    <x v="1"/>
    <x v="2"/>
    <x v="1"/>
  </r>
  <r>
    <x v="2"/>
    <s v="0000-0615"/>
    <x v="219"/>
    <x v="56"/>
    <s v="2021"/>
    <x v="1"/>
    <x v="2"/>
    <x v="1"/>
  </r>
  <r>
    <x v="1"/>
    <s v="2021-0480"/>
    <x v="219"/>
    <x v="56"/>
    <s v="2021"/>
    <x v="1"/>
    <x v="2"/>
    <x v="1"/>
  </r>
  <r>
    <x v="1"/>
    <s v="2021-0481"/>
    <x v="219"/>
    <x v="56"/>
    <s v="2021"/>
    <x v="1"/>
    <x v="2"/>
    <x v="1"/>
  </r>
  <r>
    <x v="1"/>
    <s v="2021-0482"/>
    <x v="219"/>
    <x v="56"/>
    <s v="2021"/>
    <x v="1"/>
    <x v="2"/>
    <x v="1"/>
  </r>
  <r>
    <x v="1"/>
    <s v="2021-0483"/>
    <x v="219"/>
    <x v="56"/>
    <s v="2021"/>
    <x v="1"/>
    <x v="2"/>
    <x v="1"/>
  </r>
  <r>
    <x v="1"/>
    <s v="2021-0636"/>
    <x v="219"/>
    <x v="56"/>
    <s v="2021"/>
    <x v="1"/>
    <x v="2"/>
    <x v="1"/>
  </r>
  <r>
    <x v="1"/>
    <s v="2021-0643"/>
    <x v="219"/>
    <x v="56"/>
    <s v="2022"/>
    <x v="1"/>
    <x v="2"/>
    <x v="1"/>
  </r>
  <r>
    <x v="0"/>
    <s v="2022-0325"/>
    <x v="220"/>
    <x v="56"/>
    <s v="2022"/>
    <x v="1"/>
    <x v="2"/>
    <x v="1"/>
  </r>
  <r>
    <x v="0"/>
    <s v="2022-0323"/>
    <x v="221"/>
    <x v="56"/>
    <s v="2022"/>
    <x v="1"/>
    <x v="2"/>
    <x v="1"/>
  </r>
  <r>
    <x v="0"/>
    <s v="2022-0324"/>
    <x v="222"/>
    <x v="56"/>
    <s v="0000"/>
    <x v="1"/>
    <x v="2"/>
    <x v="1"/>
  </r>
  <r>
    <x v="2"/>
    <s v="68"/>
    <x v="223"/>
    <x v="56"/>
    <s v="2022"/>
    <x v="1"/>
    <x v="2"/>
    <x v="1"/>
  </r>
  <r>
    <x v="0"/>
    <s v="2022-0198"/>
    <x v="223"/>
    <x v="56"/>
    <s v="2021"/>
    <x v="1"/>
    <x v="2"/>
    <x v="1"/>
  </r>
  <r>
    <x v="1"/>
    <s v="2021-0009"/>
    <x v="224"/>
    <x v="56"/>
    <s v="0000"/>
    <x v="1"/>
    <x v="2"/>
    <x v="1"/>
  </r>
  <r>
    <x v="2"/>
    <s v="61"/>
    <x v="225"/>
    <x v="56"/>
    <s v="2021"/>
    <x v="1"/>
    <x v="2"/>
    <x v="1"/>
  </r>
  <r>
    <x v="1"/>
    <s v="2021-0352"/>
    <x v="225"/>
    <x v="56"/>
    <s v="2021"/>
    <x v="1"/>
    <x v="2"/>
    <x v="1"/>
  </r>
  <r>
    <x v="1"/>
    <s v="2021-0353"/>
    <x v="225"/>
    <x v="56"/>
    <s v="2021"/>
    <x v="1"/>
    <x v="2"/>
    <x v="1"/>
  </r>
  <r>
    <x v="1"/>
    <s v="2021-0652"/>
    <x v="225"/>
    <x v="56"/>
    <s v="2021"/>
    <x v="1"/>
    <x v="2"/>
    <x v="1"/>
  </r>
  <r>
    <x v="1"/>
    <s v="2021-0377"/>
    <x v="226"/>
    <x v="56"/>
    <s v="2021"/>
    <x v="1"/>
    <x v="2"/>
    <x v="1"/>
  </r>
  <r>
    <x v="1"/>
    <s v="2021-0540"/>
    <x v="227"/>
    <x v="56"/>
    <s v="2022"/>
    <x v="1"/>
    <x v="2"/>
    <x v="1"/>
  </r>
  <r>
    <x v="0"/>
    <s v="2022-0316"/>
    <x v="227"/>
    <x v="56"/>
    <s v="0000"/>
    <x v="1"/>
    <x v="2"/>
    <x v="1"/>
  </r>
  <r>
    <x v="2"/>
    <s v="66"/>
    <x v="228"/>
    <x v="56"/>
    <s v="0000"/>
    <x v="1"/>
    <x v="2"/>
    <x v="1"/>
  </r>
  <r>
    <x v="2"/>
    <s v="978"/>
    <x v="229"/>
    <x v="56"/>
    <s v="2022"/>
    <x v="1"/>
    <x v="2"/>
    <x v="1"/>
  </r>
  <r>
    <x v="0"/>
    <s v="2022-0063"/>
    <x v="229"/>
    <x v="56"/>
    <s v="2022"/>
    <x v="1"/>
    <x v="2"/>
    <x v="1"/>
  </r>
  <r>
    <x v="0"/>
    <s v="2022-0069"/>
    <x v="229"/>
    <x v="56"/>
    <s v="0000"/>
    <x v="1"/>
    <x v="2"/>
    <x v="1"/>
  </r>
  <r>
    <x v="2"/>
    <s v="65"/>
    <x v="230"/>
    <x v="56"/>
    <s v="2021"/>
    <x v="1"/>
    <x v="2"/>
    <x v="1"/>
  </r>
  <r>
    <x v="1"/>
    <s v="2021-0546"/>
    <x v="231"/>
    <x v="56"/>
    <s v="2021"/>
    <x v="1"/>
    <x v="2"/>
    <x v="1"/>
  </r>
  <r>
    <x v="1"/>
    <s v="2021-0545"/>
    <x v="232"/>
    <x v="56"/>
    <s v="2022"/>
    <x v="1"/>
    <x v="2"/>
    <x v="1"/>
  </r>
  <r>
    <x v="0"/>
    <s v="2022-0320"/>
    <x v="232"/>
    <x v="56"/>
    <s v="2021"/>
    <x v="1"/>
    <x v="2"/>
    <x v="1"/>
  </r>
  <r>
    <x v="1"/>
    <s v="2021-0107"/>
    <x v="233"/>
    <x v="56"/>
    <s v="2021"/>
    <x v="1"/>
    <x v="2"/>
    <x v="1"/>
  </r>
  <r>
    <x v="1"/>
    <s v="2021-0306"/>
    <x v="233"/>
    <x v="56"/>
    <s v="2022"/>
    <x v="1"/>
    <x v="2"/>
    <x v="1"/>
  </r>
  <r>
    <x v="0"/>
    <s v="2022-0066"/>
    <x v="233"/>
    <x v="56"/>
    <s v="2022"/>
    <x v="1"/>
    <x v="2"/>
    <x v="1"/>
  </r>
  <r>
    <x v="0"/>
    <s v="2022-0067"/>
    <x v="233"/>
    <x v="56"/>
    <s v="2022"/>
    <x v="1"/>
    <x v="2"/>
    <x v="1"/>
  </r>
  <r>
    <x v="0"/>
    <s v="2022-0317"/>
    <x v="233"/>
    <x v="56"/>
    <s v="2022"/>
    <x v="1"/>
    <x v="2"/>
    <x v="1"/>
  </r>
  <r>
    <x v="0"/>
    <s v="2022-0318"/>
    <x v="233"/>
    <x v="56"/>
    <s v="2022"/>
    <x v="1"/>
    <x v="2"/>
    <x v="1"/>
  </r>
  <r>
    <x v="0"/>
    <s v="2022-0319"/>
    <x v="233"/>
    <x v="56"/>
    <s v="2022"/>
    <x v="1"/>
    <x v="2"/>
    <x v="1"/>
  </r>
  <r>
    <x v="0"/>
    <s v="2022-0060"/>
    <x v="234"/>
    <x v="56"/>
    <s v="2022"/>
    <x v="1"/>
    <x v="2"/>
    <x v="1"/>
  </r>
  <r>
    <x v="0"/>
    <s v="2022-0061"/>
    <x v="234"/>
    <x v="56"/>
    <s v="2022"/>
    <x v="1"/>
    <x v="2"/>
    <x v="1"/>
  </r>
  <r>
    <x v="0"/>
    <s v="2022-0062"/>
    <x v="234"/>
    <x v="56"/>
    <s v="2022"/>
    <x v="1"/>
    <x v="2"/>
    <x v="1"/>
  </r>
  <r>
    <x v="0"/>
    <s v="2022-0068"/>
    <x v="234"/>
    <x v="56"/>
    <s v="2022"/>
    <x v="1"/>
    <x v="2"/>
    <x v="1"/>
  </r>
  <r>
    <x v="0"/>
    <s v="2022-0070"/>
    <x v="234"/>
    <x v="56"/>
    <s v="2021"/>
    <x v="1"/>
    <x v="2"/>
    <x v="1"/>
  </r>
  <r>
    <x v="1"/>
    <s v="2021-0218"/>
    <x v="235"/>
    <x v="56"/>
    <s v="2021"/>
    <x v="1"/>
    <x v="2"/>
    <x v="1"/>
  </r>
  <r>
    <x v="1"/>
    <s v="2021-0537"/>
    <x v="235"/>
    <x v="56"/>
    <s v="2021"/>
    <x v="1"/>
    <x v="2"/>
    <x v="1"/>
  </r>
  <r>
    <x v="1"/>
    <s v="2021-0579"/>
    <x v="235"/>
    <x v="56"/>
    <s v="0000"/>
    <x v="1"/>
    <x v="2"/>
    <x v="1"/>
  </r>
  <r>
    <x v="2"/>
    <s v="81"/>
    <x v="236"/>
    <x v="56"/>
    <s v="2022"/>
    <x v="1"/>
    <x v="2"/>
    <x v="1"/>
  </r>
  <r>
    <x v="0"/>
    <s v="2022-0321"/>
    <x v="236"/>
    <x v="56"/>
    <s v="2022"/>
    <x v="1"/>
    <x v="2"/>
    <x v="1"/>
  </r>
  <r>
    <x v="0"/>
    <s v="2022-0322"/>
    <x v="236"/>
    <x v="56"/>
    <s v="0000"/>
    <x v="1"/>
    <x v="2"/>
    <x v="1"/>
  </r>
  <r>
    <x v="2"/>
    <s v="914"/>
    <x v="237"/>
    <x v="56"/>
    <s v="0000"/>
    <x v="1"/>
    <x v="2"/>
    <x v="1"/>
  </r>
  <r>
    <x v="2"/>
    <s v="981"/>
    <x v="238"/>
    <x v="57"/>
    <s v="2022"/>
    <x v="1"/>
    <x v="2"/>
    <x v="1"/>
  </r>
  <r>
    <x v="0"/>
    <s v="2022-0072"/>
    <x v="238"/>
    <x v="57"/>
    <s v="2022"/>
    <x v="1"/>
    <x v="2"/>
    <x v="1"/>
  </r>
  <r>
    <x v="0"/>
    <s v="2022-0326"/>
    <x v="238"/>
    <x v="57"/>
    <s v="2022"/>
    <x v="1"/>
    <x v="2"/>
    <x v="1"/>
  </r>
  <r>
    <x v="0"/>
    <s v="2022-0071"/>
    <x v="239"/>
    <x v="57"/>
    <s v="2022"/>
    <x v="1"/>
    <x v="2"/>
    <x v="1"/>
  </r>
  <r>
    <x v="0"/>
    <s v="2022-0073"/>
    <x v="239"/>
    <x v="57"/>
    <s v="2022"/>
    <x v="1"/>
    <x v="2"/>
    <x v="1"/>
  </r>
  <r>
    <x v="0"/>
    <s v="2022-0075"/>
    <x v="240"/>
    <x v="58"/>
    <s v="2021"/>
    <x v="1"/>
    <x v="2"/>
    <x v="1"/>
  </r>
  <r>
    <x v="1"/>
    <s v="2021-0608"/>
    <x v="241"/>
    <x v="58"/>
    <s v="2021"/>
    <x v="1"/>
    <x v="2"/>
    <x v="1"/>
  </r>
  <r>
    <x v="1"/>
    <s v="2021-0609"/>
    <x v="241"/>
    <x v="58"/>
    <s v="2022"/>
    <x v="1"/>
    <x v="2"/>
    <x v="1"/>
  </r>
  <r>
    <x v="0"/>
    <s v="2022-0176"/>
    <x v="241"/>
    <x v="58"/>
    <s v="2022"/>
    <x v="1"/>
    <x v="2"/>
    <x v="1"/>
  </r>
  <r>
    <x v="0"/>
    <s v="2022-0327"/>
    <x v="241"/>
    <x v="58"/>
    <s v="2022"/>
    <x v="1"/>
    <x v="2"/>
    <x v="1"/>
  </r>
  <r>
    <x v="0"/>
    <s v="2022-0074"/>
    <x v="242"/>
    <x v="58"/>
    <s v="2021"/>
    <x v="1"/>
    <x v="2"/>
    <x v="1"/>
  </r>
  <r>
    <x v="1"/>
    <s v="2021-0262"/>
    <x v="243"/>
    <x v="35"/>
    <s v="2022"/>
    <x v="1"/>
    <x v="2"/>
    <x v="1"/>
  </r>
  <r>
    <x v="0"/>
    <s v="2022-0076"/>
    <x v="244"/>
    <x v="35"/>
    <s v="0000"/>
    <x v="1"/>
    <x v="2"/>
    <x v="1"/>
  </r>
  <r>
    <x v="2"/>
    <s v="1001"/>
    <x v="245"/>
    <x v="1"/>
    <s v="0000"/>
    <x v="1"/>
    <x v="2"/>
    <x v="1"/>
  </r>
  <r>
    <x v="2"/>
    <s v="72"/>
    <x v="246"/>
    <x v="1"/>
    <s v="2021"/>
    <x v="1"/>
    <x v="2"/>
    <x v="1"/>
  </r>
  <r>
    <x v="1"/>
    <s v="2021-0633"/>
    <x v="246"/>
    <x v="1"/>
    <s v="2021"/>
    <x v="1"/>
    <x v="2"/>
    <x v="1"/>
  </r>
  <r>
    <x v="1"/>
    <s v="2021-0635"/>
    <x v="246"/>
    <x v="1"/>
    <s v="2021"/>
    <x v="1"/>
    <x v="2"/>
    <x v="1"/>
  </r>
  <r>
    <x v="1"/>
    <s v="2021-0179"/>
    <x v="246"/>
    <x v="1"/>
    <s v="2022"/>
    <x v="1"/>
    <x v="2"/>
    <x v="1"/>
  </r>
  <r>
    <x v="0"/>
    <s v="2022-0328"/>
    <x v="246"/>
    <x v="1"/>
    <s v="2022"/>
    <x v="1"/>
    <x v="2"/>
    <x v="1"/>
  </r>
  <r>
    <x v="0"/>
    <s v="2022-0329"/>
    <x v="246"/>
    <x v="1"/>
    <s v="2022"/>
    <x v="1"/>
    <x v="2"/>
    <x v="1"/>
  </r>
  <r>
    <x v="0"/>
    <s v="2022-0077"/>
    <x v="247"/>
    <x v="27"/>
    <s v="0000"/>
    <x v="1"/>
    <x v="2"/>
    <x v="1"/>
  </r>
  <r>
    <x v="2"/>
    <s v="0000-0823"/>
    <x v="248"/>
    <x v="27"/>
    <s v="2021"/>
    <x v="1"/>
    <x v="2"/>
    <x v="1"/>
  </r>
  <r>
    <x v="1"/>
    <s v="2021-0427"/>
    <x v="248"/>
    <x v="27"/>
    <s v="2021"/>
    <x v="1"/>
    <x v="2"/>
    <x v="1"/>
  </r>
  <r>
    <x v="1"/>
    <s v="2021-0443"/>
    <x v="248"/>
    <x v="27"/>
    <s v="2021"/>
    <x v="1"/>
    <x v="2"/>
    <x v="1"/>
  </r>
  <r>
    <x v="1"/>
    <s v="2021-0448"/>
    <x v="248"/>
    <x v="27"/>
    <s v="2021"/>
    <x v="1"/>
    <x v="2"/>
    <x v="1"/>
  </r>
  <r>
    <x v="1"/>
    <s v="2021-0449"/>
    <x v="248"/>
    <x v="27"/>
    <s v="2021"/>
    <x v="1"/>
    <x v="2"/>
    <x v="1"/>
  </r>
  <r>
    <x v="1"/>
    <s v="2021-0450"/>
    <x v="248"/>
    <x v="27"/>
    <s v="2021"/>
    <x v="1"/>
    <x v="2"/>
    <x v="1"/>
  </r>
  <r>
    <x v="1"/>
    <s v="2021-0451"/>
    <x v="248"/>
    <x v="27"/>
    <s v="2021"/>
    <x v="1"/>
    <x v="2"/>
    <x v="1"/>
  </r>
  <r>
    <x v="1"/>
    <s v="2021-0453"/>
    <x v="248"/>
    <x v="27"/>
    <s v="2021"/>
    <x v="1"/>
    <x v="2"/>
    <x v="1"/>
  </r>
  <r>
    <x v="1"/>
    <s v="2021-0454"/>
    <x v="248"/>
    <x v="27"/>
    <s v="2021"/>
    <x v="1"/>
    <x v="2"/>
    <x v="1"/>
  </r>
  <r>
    <x v="1"/>
    <s v="2021-0455"/>
    <x v="248"/>
    <x v="27"/>
    <s v="2021"/>
    <x v="1"/>
    <x v="2"/>
    <x v="1"/>
  </r>
  <r>
    <x v="1"/>
    <s v="2021-0459"/>
    <x v="248"/>
    <x v="27"/>
    <s v="2021"/>
    <x v="1"/>
    <x v="2"/>
    <x v="1"/>
  </r>
  <r>
    <x v="1"/>
    <s v="2021-0460"/>
    <x v="248"/>
    <x v="27"/>
    <s v="2021"/>
    <x v="1"/>
    <x v="2"/>
    <x v="1"/>
  </r>
  <r>
    <x v="1"/>
    <s v="2021-0614"/>
    <x v="248"/>
    <x v="27"/>
    <s v="2021"/>
    <x v="1"/>
    <x v="2"/>
    <x v="1"/>
  </r>
  <r>
    <x v="1"/>
    <s v="2021-0601"/>
    <x v="248"/>
    <x v="27"/>
    <s v="2022"/>
    <x v="1"/>
    <x v="2"/>
    <x v="1"/>
  </r>
  <r>
    <x v="0"/>
    <s v="2022-0330"/>
    <x v="249"/>
    <x v="27"/>
    <s v="2021"/>
    <x v="1"/>
    <x v="2"/>
    <x v="1"/>
  </r>
  <r>
    <x v="1"/>
    <s v="2021-0557"/>
    <x v="250"/>
    <x v="27"/>
    <s v="2021"/>
    <x v="1"/>
    <x v="2"/>
    <x v="1"/>
  </r>
  <r>
    <x v="1"/>
    <s v="2021-0592"/>
    <x v="250"/>
    <x v="27"/>
    <s v="2022"/>
    <x v="1"/>
    <x v="2"/>
    <x v="1"/>
  </r>
  <r>
    <x v="0"/>
    <s v="2022-0331"/>
    <x v="250"/>
    <x v="27"/>
    <s v="2022"/>
    <x v="1"/>
    <x v="2"/>
    <x v="1"/>
  </r>
  <r>
    <x v="0"/>
    <s v="2022-0332"/>
    <x v="250"/>
    <x v="27"/>
    <s v="0000"/>
    <x v="1"/>
    <x v="2"/>
    <x v="1"/>
  </r>
  <r>
    <x v="2"/>
    <s v="59"/>
    <x v="251"/>
    <x v="27"/>
    <s v="2022"/>
    <x v="1"/>
    <x v="2"/>
    <x v="1"/>
  </r>
  <r>
    <x v="0"/>
    <s v="2022-0333"/>
    <x v="252"/>
    <x v="27"/>
    <s v="2022"/>
    <x v="1"/>
    <x v="2"/>
    <x v="1"/>
  </r>
  <r>
    <x v="0"/>
    <s v="2022-0334"/>
    <x v="253"/>
    <x v="12"/>
    <s v="0000"/>
    <x v="1"/>
    <x v="2"/>
    <x v="1"/>
  </r>
  <r>
    <x v="2"/>
    <s v="675"/>
    <x v="254"/>
    <x v="7"/>
    <s v="2021"/>
    <x v="1"/>
    <x v="2"/>
    <x v="1"/>
  </r>
  <r>
    <x v="1"/>
    <s v="2021-0263"/>
    <x v="255"/>
    <x v="59"/>
    <s v="2022"/>
    <x v="1"/>
    <x v="2"/>
    <x v="1"/>
  </r>
  <r>
    <x v="0"/>
    <s v="2022-0078"/>
    <x v="255"/>
    <x v="59"/>
    <s v="0000"/>
    <x v="1"/>
    <x v="2"/>
    <x v="1"/>
  </r>
  <r>
    <x v="2"/>
    <s v="104"/>
    <x v="256"/>
    <x v="59"/>
    <s v="0000"/>
    <x v="1"/>
    <x v="2"/>
    <x v="1"/>
  </r>
  <r>
    <x v="2"/>
    <s v="0000-0838"/>
    <x v="256"/>
    <x v="59"/>
    <s v="2021"/>
    <x v="1"/>
    <x v="2"/>
    <x v="1"/>
  </r>
  <r>
    <x v="1"/>
    <s v="2021-0618"/>
    <x v="256"/>
    <x v="59"/>
    <s v="2022"/>
    <x v="1"/>
    <x v="2"/>
    <x v="1"/>
  </r>
  <r>
    <x v="0"/>
    <s v="2022-0337"/>
    <x v="256"/>
    <x v="59"/>
    <s v="2022"/>
    <x v="1"/>
    <x v="2"/>
    <x v="1"/>
  </r>
  <r>
    <x v="0"/>
    <s v="2022-0338"/>
    <x v="256"/>
    <x v="59"/>
    <s v="2022"/>
    <x v="1"/>
    <x v="2"/>
    <x v="1"/>
  </r>
  <r>
    <x v="0"/>
    <s v="2022-0339"/>
    <x v="256"/>
    <x v="59"/>
    <s v="2022"/>
    <x v="1"/>
    <x v="2"/>
    <x v="1"/>
  </r>
  <r>
    <x v="0"/>
    <s v="2022-0340"/>
    <x v="256"/>
    <x v="59"/>
    <s v="2022"/>
    <x v="1"/>
    <x v="2"/>
    <x v="1"/>
  </r>
  <r>
    <x v="0"/>
    <s v="2022-0341"/>
    <x v="256"/>
    <x v="59"/>
    <s v="2022"/>
    <x v="1"/>
    <x v="2"/>
    <x v="1"/>
  </r>
  <r>
    <x v="0"/>
    <s v="2022-0342"/>
    <x v="256"/>
    <x v="59"/>
    <s v="2022"/>
    <x v="1"/>
    <x v="2"/>
    <x v="1"/>
  </r>
  <r>
    <x v="0"/>
    <s v="2022-0335"/>
    <x v="257"/>
    <x v="59"/>
    <s v="2022"/>
    <x v="1"/>
    <x v="2"/>
    <x v="1"/>
  </r>
  <r>
    <x v="0"/>
    <s v="2022-0336"/>
    <x v="257"/>
    <x v="59"/>
    <s v="2021"/>
    <x v="1"/>
    <x v="2"/>
    <x v="1"/>
  </r>
  <r>
    <x v="1"/>
    <s v="2021-0096"/>
    <x v="258"/>
    <x v="53"/>
    <s v="2022"/>
    <x v="1"/>
    <x v="2"/>
    <x v="1"/>
  </r>
  <r>
    <x v="0"/>
    <s v="2022-0343"/>
    <x v="259"/>
    <x v="8"/>
    <s v="2021"/>
    <x v="1"/>
    <x v="2"/>
    <x v="1"/>
  </r>
  <r>
    <x v="1"/>
    <s v="2021-0492"/>
    <x v="260"/>
    <x v="60"/>
    <s v="0000"/>
    <x v="1"/>
    <x v="2"/>
    <x v="1"/>
  </r>
  <r>
    <x v="2"/>
    <s v="982"/>
    <x v="261"/>
    <x v="61"/>
    <s v="2022"/>
    <x v="1"/>
    <x v="2"/>
    <x v="1"/>
  </r>
  <r>
    <x v="0"/>
    <s v="2022-0079"/>
    <x v="261"/>
    <x v="61"/>
    <s v="2022"/>
    <x v="1"/>
    <x v="2"/>
    <x v="1"/>
  </r>
  <r>
    <x v="0"/>
    <s v="2022-0344"/>
    <x v="261"/>
    <x v="61"/>
    <s v="2021"/>
    <x v="1"/>
    <x v="2"/>
    <x v="1"/>
  </r>
  <r>
    <x v="1"/>
    <s v="2021-0621"/>
    <x v="262"/>
    <x v="61"/>
    <s v="2022"/>
    <x v="1"/>
    <x v="2"/>
    <x v="1"/>
  </r>
  <r>
    <x v="0"/>
    <s v="2022-0345"/>
    <x v="263"/>
    <x v="61"/>
    <s v="0000"/>
    <x v="1"/>
    <x v="2"/>
    <x v="1"/>
  </r>
  <r>
    <x v="2"/>
    <s v="56"/>
    <x v="264"/>
    <x v="2"/>
    <s v="0000"/>
    <x v="1"/>
    <x v="2"/>
    <x v="1"/>
  </r>
  <r>
    <x v="2"/>
    <s v="0000-0820"/>
    <x v="264"/>
    <x v="2"/>
    <s v="0000"/>
    <x v="1"/>
    <x v="2"/>
    <x v="1"/>
  </r>
  <r>
    <x v="2"/>
    <s v="0000-0985"/>
    <x v="264"/>
    <x v="2"/>
    <s v="2022"/>
    <x v="1"/>
    <x v="2"/>
    <x v="1"/>
  </r>
  <r>
    <x v="0"/>
    <s v="2022-0346"/>
    <x v="264"/>
    <x v="2"/>
    <s v="2022"/>
    <x v="1"/>
    <x v="2"/>
    <x v="1"/>
  </r>
  <r>
    <x v="0"/>
    <s v="2022-0347"/>
    <x v="264"/>
    <x v="2"/>
    <s v="2022"/>
    <x v="1"/>
    <x v="2"/>
    <x v="1"/>
  </r>
  <r>
    <x v="0"/>
    <s v="2022-0348"/>
    <x v="264"/>
    <x v="2"/>
    <s v="0000"/>
    <x v="1"/>
    <x v="2"/>
    <x v="1"/>
  </r>
  <r>
    <x v="2"/>
    <s v="674"/>
    <x v="265"/>
    <x v="11"/>
    <s v="0000"/>
    <x v="1"/>
    <x v="2"/>
    <x v="1"/>
  </r>
  <r>
    <x v="2"/>
    <s v="89"/>
    <x v="266"/>
    <x v="23"/>
    <s v="2022"/>
    <x v="1"/>
    <x v="2"/>
    <x v="1"/>
  </r>
  <r>
    <x v="0"/>
    <s v="2022-0098"/>
    <x v="267"/>
    <x v="2"/>
    <s v="0000"/>
    <x v="1"/>
    <x v="2"/>
    <x v="1"/>
  </r>
  <r>
    <x v="2"/>
    <s v="134"/>
    <x v="268"/>
    <x v="2"/>
    <s v="2021"/>
    <x v="1"/>
    <x v="2"/>
    <x v="1"/>
  </r>
  <r>
    <x v="1"/>
    <s v="2021-0623"/>
    <x v="268"/>
    <x v="2"/>
    <s v="2021"/>
    <x v="1"/>
    <x v="2"/>
    <x v="1"/>
  </r>
  <r>
    <x v="1"/>
    <s v="2021-0630"/>
    <x v="268"/>
    <x v="2"/>
    <s v="2022"/>
    <x v="1"/>
    <x v="2"/>
    <x v="1"/>
  </r>
  <r>
    <x v="0"/>
    <s v="2022-0080"/>
    <x v="269"/>
    <x v="2"/>
    <s v="0000"/>
    <x v="1"/>
    <x v="2"/>
    <x v="1"/>
  </r>
  <r>
    <x v="2"/>
    <s v="135"/>
    <x v="270"/>
    <x v="2"/>
    <s v="2022"/>
    <x v="1"/>
    <x v="2"/>
    <x v="1"/>
  </r>
  <r>
    <x v="0"/>
    <s v="2022-0097"/>
    <x v="271"/>
    <x v="2"/>
    <s v="2022"/>
    <x v="1"/>
    <x v="2"/>
    <x v="1"/>
  </r>
  <r>
    <x v="0"/>
    <s v="2022-0093"/>
    <x v="6"/>
    <x v="2"/>
    <s v="2022"/>
    <x v="1"/>
    <x v="2"/>
    <x v="1"/>
  </r>
  <r>
    <x v="0"/>
    <s v="2022-0096"/>
    <x v="6"/>
    <x v="2"/>
    <s v="2022"/>
    <x v="1"/>
    <x v="2"/>
    <x v="1"/>
  </r>
  <r>
    <x v="0"/>
    <s v="2022-0349"/>
    <x v="6"/>
    <x v="2"/>
    <s v="2022"/>
    <x v="1"/>
    <x v="2"/>
    <x v="1"/>
  </r>
  <r>
    <x v="0"/>
    <s v="2022-0350"/>
    <x v="6"/>
    <x v="2"/>
    <s v="2022"/>
    <x v="1"/>
    <x v="2"/>
    <x v="1"/>
  </r>
  <r>
    <x v="0"/>
    <s v="2022-0351"/>
    <x v="6"/>
    <x v="2"/>
    <s v="2022"/>
    <x v="1"/>
    <x v="2"/>
    <x v="1"/>
  </r>
  <r>
    <x v="0"/>
    <s v="2022-0352"/>
    <x v="6"/>
    <x v="2"/>
    <s v="2022"/>
    <x v="1"/>
    <x v="2"/>
    <x v="1"/>
  </r>
  <r>
    <x v="0"/>
    <s v="2022-0353"/>
    <x v="6"/>
    <x v="2"/>
    <s v="2022"/>
    <x v="1"/>
    <x v="2"/>
    <x v="1"/>
  </r>
  <r>
    <x v="0"/>
    <s v="2022-0354"/>
    <x v="6"/>
    <x v="2"/>
    <s v="2022"/>
    <x v="1"/>
    <x v="2"/>
    <x v="1"/>
  </r>
  <r>
    <x v="0"/>
    <s v="2022-0355"/>
    <x v="6"/>
    <x v="2"/>
    <s v="2022"/>
    <x v="1"/>
    <x v="2"/>
    <x v="1"/>
  </r>
  <r>
    <x v="0"/>
    <s v="2022-0356"/>
    <x v="6"/>
    <x v="2"/>
    <s v="2022"/>
    <x v="1"/>
    <x v="2"/>
    <x v="1"/>
  </r>
  <r>
    <x v="0"/>
    <s v="2022-0357"/>
    <x v="6"/>
    <x v="2"/>
    <s v="2022"/>
    <x v="1"/>
    <x v="2"/>
    <x v="1"/>
  </r>
  <r>
    <x v="0"/>
    <s v="2022-0358"/>
    <x v="6"/>
    <x v="2"/>
    <s v="2022"/>
    <x v="1"/>
    <x v="2"/>
    <x v="1"/>
  </r>
  <r>
    <x v="0"/>
    <s v="2022-0359"/>
    <x v="6"/>
    <x v="2"/>
    <s v="2022"/>
    <x v="1"/>
    <x v="2"/>
    <x v="1"/>
  </r>
  <r>
    <x v="0"/>
    <s v="2022-0360"/>
    <x v="6"/>
    <x v="2"/>
    <s v="2022"/>
    <x v="1"/>
    <x v="2"/>
    <x v="1"/>
  </r>
  <r>
    <x v="0"/>
    <s v="2022-0361"/>
    <x v="272"/>
    <x v="2"/>
    <s v="2022"/>
    <x v="1"/>
    <x v="2"/>
    <x v="1"/>
  </r>
  <r>
    <x v="0"/>
    <s v="2022-0362"/>
    <x v="272"/>
    <x v="2"/>
    <s v="2022"/>
    <x v="1"/>
    <x v="2"/>
    <x v="1"/>
  </r>
  <r>
    <x v="0"/>
    <s v="2022-0363"/>
    <x v="272"/>
    <x v="2"/>
    <s v="2022"/>
    <x v="1"/>
    <x v="2"/>
    <x v="1"/>
  </r>
  <r>
    <x v="0"/>
    <s v="2022-0364"/>
    <x v="272"/>
    <x v="2"/>
    <s v="2021"/>
    <x v="1"/>
    <x v="2"/>
    <x v="1"/>
  </r>
  <r>
    <x v="1"/>
    <s v="2021-0560"/>
    <x v="273"/>
    <x v="2"/>
    <s v="2022"/>
    <x v="1"/>
    <x v="2"/>
    <x v="1"/>
  </r>
  <r>
    <x v="0"/>
    <s v="2022-0087"/>
    <x v="274"/>
    <x v="2"/>
    <s v="2021"/>
    <x v="1"/>
    <x v="2"/>
    <x v="1"/>
  </r>
  <r>
    <x v="1"/>
    <s v="2021-0574"/>
    <x v="275"/>
    <x v="2"/>
    <s v="2022"/>
    <x v="1"/>
    <x v="2"/>
    <x v="1"/>
  </r>
  <r>
    <x v="0"/>
    <s v="2022-0365"/>
    <x v="275"/>
    <x v="2"/>
    <s v="0000"/>
    <x v="1"/>
    <x v="2"/>
    <x v="1"/>
  </r>
  <r>
    <x v="2"/>
    <s v="919"/>
    <x v="276"/>
    <x v="2"/>
    <s v="2021"/>
    <x v="1"/>
    <x v="2"/>
    <x v="1"/>
  </r>
  <r>
    <x v="1"/>
    <s v="2021-0628"/>
    <x v="277"/>
    <x v="2"/>
    <s v="2022"/>
    <x v="1"/>
    <x v="2"/>
    <x v="1"/>
  </r>
  <r>
    <x v="0"/>
    <s v="2022-0081"/>
    <x v="277"/>
    <x v="2"/>
    <s v="0000"/>
    <x v="1"/>
    <x v="2"/>
    <x v="1"/>
  </r>
  <r>
    <x v="2"/>
    <s v="0000-0581"/>
    <x v="278"/>
    <x v="2"/>
    <s v="0000"/>
    <x v="1"/>
    <x v="2"/>
    <x v="1"/>
  </r>
  <r>
    <x v="2"/>
    <s v="136"/>
    <x v="279"/>
    <x v="2"/>
    <s v="0000"/>
    <x v="1"/>
    <x v="2"/>
    <x v="1"/>
  </r>
  <r>
    <x v="2"/>
    <s v="0000-0955"/>
    <x v="280"/>
    <x v="2"/>
    <s v="0000"/>
    <x v="1"/>
    <x v="2"/>
    <x v="1"/>
  </r>
  <r>
    <x v="2"/>
    <s v="257"/>
    <x v="281"/>
    <x v="2"/>
    <s v="0000"/>
    <x v="1"/>
    <x v="2"/>
    <x v="1"/>
  </r>
  <r>
    <x v="2"/>
    <s v="159"/>
    <x v="282"/>
    <x v="2"/>
    <s v="2022"/>
    <x v="1"/>
    <x v="2"/>
    <x v="1"/>
  </r>
  <r>
    <x v="0"/>
    <s v="2022-0083"/>
    <x v="282"/>
    <x v="2"/>
    <s v="2022"/>
    <x v="1"/>
    <x v="2"/>
    <x v="1"/>
  </r>
  <r>
    <x v="0"/>
    <s v="2022-0094"/>
    <x v="282"/>
    <x v="2"/>
    <s v="2022"/>
    <x v="1"/>
    <x v="2"/>
    <x v="1"/>
  </r>
  <r>
    <x v="0"/>
    <s v="2022-0095"/>
    <x v="282"/>
    <x v="2"/>
    <s v="2022"/>
    <x v="1"/>
    <x v="2"/>
    <x v="1"/>
  </r>
  <r>
    <x v="0"/>
    <s v="2022-0099"/>
    <x v="282"/>
    <x v="2"/>
    <s v="2022"/>
    <x v="1"/>
    <x v="2"/>
    <x v="1"/>
  </r>
  <r>
    <x v="0"/>
    <s v="2022-0100"/>
    <x v="282"/>
    <x v="2"/>
    <s v="2022"/>
    <x v="1"/>
    <x v="2"/>
    <x v="1"/>
  </r>
  <r>
    <x v="0"/>
    <s v="2022-0366"/>
    <x v="282"/>
    <x v="2"/>
    <s v="2022"/>
    <x v="1"/>
    <x v="2"/>
    <x v="1"/>
  </r>
  <r>
    <x v="0"/>
    <s v="2022-0367"/>
    <x v="282"/>
    <x v="2"/>
    <s v="2022"/>
    <x v="1"/>
    <x v="2"/>
    <x v="1"/>
  </r>
  <r>
    <x v="0"/>
    <s v="2022-0368"/>
    <x v="282"/>
    <x v="2"/>
    <s v="2022"/>
    <x v="1"/>
    <x v="2"/>
    <x v="1"/>
  </r>
  <r>
    <x v="0"/>
    <s v="2022-0369"/>
    <x v="283"/>
    <x v="2"/>
    <s v="2022"/>
    <x v="1"/>
    <x v="2"/>
    <x v="1"/>
  </r>
  <r>
    <x v="0"/>
    <s v="2022-0370"/>
    <x v="283"/>
    <x v="2"/>
    <s v="2021"/>
    <x v="1"/>
    <x v="2"/>
    <x v="1"/>
  </r>
  <r>
    <x v="1"/>
    <s v="2021-0598"/>
    <x v="284"/>
    <x v="12"/>
    <s v="2021"/>
    <x v="1"/>
    <x v="2"/>
    <x v="1"/>
  </r>
  <r>
    <x v="1"/>
    <s v="2021-0599"/>
    <x v="285"/>
    <x v="12"/>
    <s v="2021"/>
    <x v="1"/>
    <x v="2"/>
    <x v="1"/>
  </r>
  <r>
    <x v="1"/>
    <s v="2021-0597"/>
    <x v="286"/>
    <x v="12"/>
    <s v="2021"/>
    <x v="1"/>
    <x v="2"/>
    <x v="1"/>
  </r>
  <r>
    <x v="1"/>
    <s v="2021-0617"/>
    <x v="287"/>
    <x v="12"/>
    <s v="0000"/>
    <x v="1"/>
    <x v="2"/>
    <x v="1"/>
  </r>
  <r>
    <x v="2"/>
    <s v="179"/>
    <x v="288"/>
    <x v="27"/>
    <s v="0000"/>
    <x v="1"/>
    <x v="2"/>
    <x v="1"/>
  </r>
  <r>
    <x v="2"/>
    <s v="0000-0766"/>
    <x v="288"/>
    <x v="27"/>
    <s v="2022"/>
    <x v="1"/>
    <x v="2"/>
    <x v="1"/>
  </r>
  <r>
    <x v="0"/>
    <s v="2022-0371"/>
    <x v="288"/>
    <x v="27"/>
    <s v="2022"/>
    <x v="1"/>
    <x v="2"/>
    <x v="1"/>
  </r>
  <r>
    <x v="0"/>
    <s v="2022-0372"/>
    <x v="289"/>
    <x v="27"/>
    <s v="0000"/>
    <x v="1"/>
    <x v="2"/>
    <x v="1"/>
  </r>
  <r>
    <x v="2"/>
    <s v="451"/>
    <x v="290"/>
    <x v="23"/>
    <s v="2021"/>
    <x v="1"/>
    <x v="2"/>
    <x v="1"/>
  </r>
  <r>
    <x v="1"/>
    <s v="2021-0441"/>
    <x v="290"/>
    <x v="23"/>
    <s v="2022"/>
    <x v="1"/>
    <x v="2"/>
    <x v="1"/>
  </r>
  <r>
    <x v="0"/>
    <s v="2022-0373"/>
    <x v="290"/>
    <x v="23"/>
    <s v="2022"/>
    <x v="1"/>
    <x v="2"/>
    <x v="1"/>
  </r>
  <r>
    <x v="0"/>
    <s v="2022-0374"/>
    <x v="291"/>
    <x v="23"/>
    <s v="2022"/>
    <x v="1"/>
    <x v="2"/>
    <x v="1"/>
  </r>
  <r>
    <x v="0"/>
    <s v="2022-0375"/>
    <x v="291"/>
    <x v="23"/>
    <s v="0000"/>
    <x v="1"/>
    <x v="2"/>
    <x v="1"/>
  </r>
  <r>
    <x v="2"/>
    <s v="908"/>
    <x v="292"/>
    <x v="23"/>
    <s v="2021"/>
    <x v="1"/>
    <x v="2"/>
    <x v="1"/>
  </r>
  <r>
    <x v="1"/>
    <s v="2021-0606"/>
    <x v="293"/>
    <x v="62"/>
    <s v="0000"/>
    <x v="1"/>
    <x v="2"/>
    <x v="1"/>
  </r>
  <r>
    <x v="2"/>
    <s v="960"/>
    <x v="294"/>
    <x v="63"/>
    <s v="2021"/>
    <x v="1"/>
    <x v="2"/>
    <x v="1"/>
  </r>
  <r>
    <x v="1"/>
    <s v="2021-0562"/>
    <x v="294"/>
    <x v="63"/>
    <s v="2022"/>
    <x v="1"/>
    <x v="2"/>
    <x v="1"/>
  </r>
  <r>
    <x v="0"/>
    <s v="2022-0376"/>
    <x v="294"/>
    <x v="63"/>
    <s v="2022"/>
    <x v="1"/>
    <x v="2"/>
    <x v="1"/>
  </r>
  <r>
    <x v="0"/>
    <s v="2022-0101"/>
    <x v="295"/>
    <x v="12"/>
    <s v="2021"/>
    <x v="1"/>
    <x v="2"/>
    <x v="1"/>
  </r>
  <r>
    <x v="1"/>
    <s v="2021-0284"/>
    <x v="296"/>
    <x v="41"/>
    <s v="2021"/>
    <x v="1"/>
    <x v="2"/>
    <x v="1"/>
  </r>
  <r>
    <x v="1"/>
    <s v="2021-0291"/>
    <x v="296"/>
    <x v="41"/>
    <s v="2022"/>
    <x v="1"/>
    <x v="2"/>
    <x v="1"/>
  </r>
  <r>
    <x v="0"/>
    <s v="2022-0106"/>
    <x v="297"/>
    <x v="35"/>
    <s v="2022"/>
    <x v="1"/>
    <x v="2"/>
    <x v="1"/>
  </r>
  <r>
    <x v="0"/>
    <s v="2022-0107"/>
    <x v="297"/>
    <x v="35"/>
    <s v="2022"/>
    <x v="1"/>
    <x v="2"/>
    <x v="1"/>
  </r>
  <r>
    <x v="0"/>
    <s v="2022-0108"/>
    <x v="297"/>
    <x v="35"/>
    <s v="2022"/>
    <x v="1"/>
    <x v="2"/>
    <x v="1"/>
  </r>
  <r>
    <x v="0"/>
    <s v="2022-0109"/>
    <x v="297"/>
    <x v="35"/>
    <s v="2022"/>
    <x v="1"/>
    <x v="2"/>
    <x v="1"/>
  </r>
  <r>
    <x v="0"/>
    <s v="2022-0380"/>
    <x v="298"/>
    <x v="35"/>
    <s v="2022"/>
    <x v="1"/>
    <x v="2"/>
    <x v="1"/>
  </r>
  <r>
    <x v="0"/>
    <s v="2022-0381"/>
    <x v="298"/>
    <x v="35"/>
    <s v="2022"/>
    <x v="1"/>
    <x v="2"/>
    <x v="1"/>
  </r>
  <r>
    <x v="0"/>
    <s v="2022-0103"/>
    <x v="299"/>
    <x v="35"/>
    <s v="2021"/>
    <x v="1"/>
    <x v="2"/>
    <x v="1"/>
  </r>
  <r>
    <x v="1"/>
    <s v="2021-0191"/>
    <x v="300"/>
    <x v="35"/>
    <s v="2022"/>
    <x v="1"/>
    <x v="2"/>
    <x v="1"/>
  </r>
  <r>
    <x v="0"/>
    <s v="2022-0199"/>
    <x v="300"/>
    <x v="35"/>
    <s v="2022"/>
    <x v="1"/>
    <x v="2"/>
    <x v="1"/>
  </r>
  <r>
    <x v="0"/>
    <s v="2022-0382"/>
    <x v="300"/>
    <x v="35"/>
    <s v="2022"/>
    <x v="1"/>
    <x v="2"/>
    <x v="1"/>
  </r>
  <r>
    <x v="0"/>
    <s v="2022-0104"/>
    <x v="301"/>
    <x v="35"/>
    <s v="2022"/>
    <x v="1"/>
    <x v="2"/>
    <x v="1"/>
  </r>
  <r>
    <x v="0"/>
    <s v="2022-0105"/>
    <x v="301"/>
    <x v="35"/>
    <s v="0000"/>
    <x v="1"/>
    <x v="2"/>
    <x v="1"/>
  </r>
  <r>
    <x v="2"/>
    <s v="797"/>
    <x v="302"/>
    <x v="0"/>
    <s v="2022"/>
    <x v="1"/>
    <x v="2"/>
    <x v="1"/>
  </r>
  <r>
    <x v="0"/>
    <s v="2022-0110"/>
    <x v="302"/>
    <x v="0"/>
    <s v="2022"/>
    <x v="1"/>
    <x v="2"/>
    <x v="1"/>
  </r>
  <r>
    <x v="0"/>
    <s v="2022-0111"/>
    <x v="302"/>
    <x v="0"/>
    <s v="2022"/>
    <x v="1"/>
    <x v="2"/>
    <x v="1"/>
  </r>
  <r>
    <x v="0"/>
    <s v="2022-0112"/>
    <x v="302"/>
    <x v="0"/>
    <s v="2022"/>
    <x v="1"/>
    <x v="2"/>
    <x v="1"/>
  </r>
  <r>
    <x v="0"/>
    <s v="2022-0113"/>
    <x v="302"/>
    <x v="0"/>
    <s v="2022"/>
    <x v="1"/>
    <x v="2"/>
    <x v="1"/>
  </r>
  <r>
    <x v="0"/>
    <s v="2022-0114"/>
    <x v="302"/>
    <x v="0"/>
    <s v="2022"/>
    <x v="1"/>
    <x v="2"/>
    <x v="1"/>
  </r>
  <r>
    <x v="0"/>
    <s v="2022-0115"/>
    <x v="302"/>
    <x v="0"/>
    <s v="2022"/>
    <x v="1"/>
    <x v="2"/>
    <x v="1"/>
  </r>
  <r>
    <x v="0"/>
    <s v="2022-0116"/>
    <x v="302"/>
    <x v="0"/>
    <s v="2022"/>
    <x v="1"/>
    <x v="2"/>
    <x v="1"/>
  </r>
  <r>
    <x v="0"/>
    <s v="2022-0117"/>
    <x v="302"/>
    <x v="0"/>
    <s v="2022"/>
    <x v="1"/>
    <x v="2"/>
    <x v="1"/>
  </r>
  <r>
    <x v="0"/>
    <s v="2022-0383"/>
    <x v="302"/>
    <x v="0"/>
    <s v="0000"/>
    <x v="1"/>
    <x v="2"/>
    <x v="1"/>
  </r>
  <r>
    <x v="2"/>
    <s v="174"/>
    <x v="303"/>
    <x v="8"/>
    <s v="2021"/>
    <x v="1"/>
    <x v="2"/>
    <x v="1"/>
  </r>
  <r>
    <x v="1"/>
    <s v="2021-0278"/>
    <x v="304"/>
    <x v="21"/>
    <s v="2021"/>
    <x v="1"/>
    <x v="2"/>
    <x v="1"/>
  </r>
  <r>
    <x v="1"/>
    <s v="2021-0408"/>
    <x v="305"/>
    <x v="64"/>
    <s v="0000"/>
    <x v="1"/>
    <x v="2"/>
    <x v="1"/>
  </r>
  <r>
    <x v="2"/>
    <s v="774"/>
    <x v="306"/>
    <x v="51"/>
    <s v="2021"/>
    <x v="1"/>
    <x v="2"/>
    <x v="1"/>
  </r>
  <r>
    <x v="1"/>
    <s v="2021-0264"/>
    <x v="307"/>
    <x v="15"/>
    <s v="0000"/>
    <x v="1"/>
    <x v="2"/>
    <x v="1"/>
  </r>
  <r>
    <x v="2"/>
    <s v="178"/>
    <x v="308"/>
    <x v="39"/>
    <s v="2022"/>
    <x v="1"/>
    <x v="2"/>
    <x v="1"/>
  </r>
  <r>
    <x v="0"/>
    <s v="2022-0384"/>
    <x v="308"/>
    <x v="39"/>
    <s v="2022"/>
    <x v="1"/>
    <x v="2"/>
    <x v="1"/>
  </r>
  <r>
    <x v="0"/>
    <s v="2022-0385"/>
    <x v="308"/>
    <x v="39"/>
    <s v="2022"/>
    <x v="1"/>
    <x v="2"/>
    <x v="1"/>
  </r>
  <r>
    <x v="0"/>
    <s v="2022-0386"/>
    <x v="308"/>
    <x v="39"/>
    <s v="2022"/>
    <x v="1"/>
    <x v="2"/>
    <x v="1"/>
  </r>
  <r>
    <x v="0"/>
    <s v="2022-0387"/>
    <x v="308"/>
    <x v="39"/>
    <s v="2022"/>
    <x v="1"/>
    <x v="2"/>
    <x v="1"/>
  </r>
  <r>
    <x v="0"/>
    <s v="2022-0388"/>
    <x v="309"/>
    <x v="12"/>
    <s v="2022"/>
    <x v="1"/>
    <x v="2"/>
    <x v="1"/>
  </r>
  <r>
    <x v="0"/>
    <s v="2022-0118"/>
    <x v="310"/>
    <x v="6"/>
    <s v="0000"/>
    <x v="1"/>
    <x v="2"/>
    <x v="1"/>
  </r>
  <r>
    <x v="2"/>
    <s v="99"/>
    <x v="311"/>
    <x v="6"/>
    <s v="2021"/>
    <x v="1"/>
    <x v="2"/>
    <x v="1"/>
  </r>
  <r>
    <x v="1"/>
    <s v="2021-0341"/>
    <x v="311"/>
    <x v="6"/>
    <s v="0000"/>
    <x v="1"/>
    <x v="2"/>
    <x v="1"/>
  </r>
  <r>
    <x v="2"/>
    <s v="0000-0103"/>
    <x v="312"/>
    <x v="6"/>
    <s v="2021"/>
    <x v="1"/>
    <x v="2"/>
    <x v="1"/>
  </r>
  <r>
    <x v="1"/>
    <s v="2021-0426"/>
    <x v="312"/>
    <x v="6"/>
    <s v="0000"/>
    <x v="1"/>
    <x v="2"/>
    <x v="1"/>
  </r>
  <r>
    <x v="2"/>
    <s v="70"/>
    <x v="313"/>
    <x v="6"/>
    <s v="2021"/>
    <x v="1"/>
    <x v="2"/>
    <x v="1"/>
  </r>
  <r>
    <x v="1"/>
    <s v="2021-0374"/>
    <x v="313"/>
    <x v="6"/>
    <s v="2021"/>
    <x v="1"/>
    <x v="2"/>
    <x v="1"/>
  </r>
  <r>
    <x v="1"/>
    <s v="2021-0375"/>
    <x v="313"/>
    <x v="6"/>
    <s v="2021"/>
    <x v="1"/>
    <x v="2"/>
    <x v="1"/>
  </r>
  <r>
    <x v="1"/>
    <s v="2021-0376"/>
    <x v="313"/>
    <x v="6"/>
    <s v="2021"/>
    <x v="1"/>
    <x v="2"/>
    <x v="1"/>
  </r>
  <r>
    <x v="1"/>
    <s v="2021-0166"/>
    <x v="313"/>
    <x v="6"/>
    <s v="2022"/>
    <x v="1"/>
    <x v="2"/>
    <x v="1"/>
  </r>
  <r>
    <x v="0"/>
    <s v="2022-0126"/>
    <x v="313"/>
    <x v="6"/>
    <s v="0000"/>
    <x v="1"/>
    <x v="2"/>
    <x v="1"/>
  </r>
  <r>
    <x v="2"/>
    <s v="971"/>
    <x v="314"/>
    <x v="6"/>
    <s v="0000"/>
    <x v="1"/>
    <x v="2"/>
    <x v="1"/>
  </r>
  <r>
    <x v="2"/>
    <s v="58"/>
    <x v="315"/>
    <x v="6"/>
    <s v="2022"/>
    <x v="1"/>
    <x v="2"/>
    <x v="1"/>
  </r>
  <r>
    <x v="0"/>
    <s v="2022-0394"/>
    <x v="315"/>
    <x v="6"/>
    <s v="2022"/>
    <x v="1"/>
    <x v="2"/>
    <x v="1"/>
  </r>
  <r>
    <x v="0"/>
    <s v="2022-0395"/>
    <x v="315"/>
    <x v="6"/>
    <s v="2022"/>
    <x v="1"/>
    <x v="2"/>
    <x v="1"/>
  </r>
  <r>
    <x v="0"/>
    <s v="2022-0396"/>
    <x v="315"/>
    <x v="6"/>
    <s v="2022"/>
    <x v="1"/>
    <x v="2"/>
    <x v="1"/>
  </r>
  <r>
    <x v="0"/>
    <s v="2022-0397"/>
    <x v="315"/>
    <x v="6"/>
    <s v="2022"/>
    <x v="1"/>
    <x v="2"/>
    <x v="1"/>
  </r>
  <r>
    <x v="0"/>
    <s v="2022-0398"/>
    <x v="315"/>
    <x v="6"/>
    <s v="2022"/>
    <x v="1"/>
    <x v="2"/>
    <x v="1"/>
  </r>
  <r>
    <x v="0"/>
    <s v="2022-0389"/>
    <x v="316"/>
    <x v="6"/>
    <s v="0000"/>
    <x v="1"/>
    <x v="2"/>
    <x v="1"/>
  </r>
  <r>
    <x v="2"/>
    <s v="0000-0881"/>
    <x v="317"/>
    <x v="6"/>
    <s v="0000"/>
    <x v="1"/>
    <x v="2"/>
    <x v="1"/>
  </r>
  <r>
    <x v="2"/>
    <s v="670"/>
    <x v="318"/>
    <x v="6"/>
    <s v="2021"/>
    <x v="1"/>
    <x v="2"/>
    <x v="1"/>
  </r>
  <r>
    <x v="1"/>
    <s v="2021-0399"/>
    <x v="318"/>
    <x v="6"/>
    <s v="2021"/>
    <x v="1"/>
    <x v="2"/>
    <x v="1"/>
  </r>
  <r>
    <x v="1"/>
    <s v="2021-0400"/>
    <x v="318"/>
    <x v="6"/>
    <s v="2021"/>
    <x v="1"/>
    <x v="2"/>
    <x v="1"/>
  </r>
  <r>
    <x v="1"/>
    <s v="2021-0445"/>
    <x v="318"/>
    <x v="6"/>
    <s v="2021"/>
    <x v="1"/>
    <x v="2"/>
    <x v="1"/>
  </r>
  <r>
    <x v="1"/>
    <s v="2021-0178"/>
    <x v="318"/>
    <x v="6"/>
    <s v="2022"/>
    <x v="1"/>
    <x v="2"/>
    <x v="1"/>
  </r>
  <r>
    <x v="0"/>
    <s v="2022-0119"/>
    <x v="318"/>
    <x v="6"/>
    <s v="2022"/>
    <x v="1"/>
    <x v="2"/>
    <x v="1"/>
  </r>
  <r>
    <x v="0"/>
    <s v="2022-0120"/>
    <x v="318"/>
    <x v="6"/>
    <s v="2022"/>
    <x v="1"/>
    <x v="2"/>
    <x v="1"/>
  </r>
  <r>
    <x v="0"/>
    <s v="2022-0121"/>
    <x v="318"/>
    <x v="6"/>
    <s v="2022"/>
    <x v="1"/>
    <x v="2"/>
    <x v="1"/>
  </r>
  <r>
    <x v="0"/>
    <s v="2022-0122"/>
    <x v="318"/>
    <x v="6"/>
    <s v="2022"/>
    <x v="1"/>
    <x v="2"/>
    <x v="1"/>
  </r>
  <r>
    <x v="0"/>
    <s v="2022-0123"/>
    <x v="318"/>
    <x v="6"/>
    <s v="2022"/>
    <x v="1"/>
    <x v="2"/>
    <x v="1"/>
  </r>
  <r>
    <x v="0"/>
    <s v="2022-0124"/>
    <x v="318"/>
    <x v="6"/>
    <s v="2022"/>
    <x v="1"/>
    <x v="2"/>
    <x v="1"/>
  </r>
  <r>
    <x v="0"/>
    <s v="2022-0125"/>
    <x v="318"/>
    <x v="6"/>
    <s v="2022"/>
    <x v="1"/>
    <x v="2"/>
    <x v="1"/>
  </r>
  <r>
    <x v="0"/>
    <s v="2022-0127"/>
    <x v="318"/>
    <x v="6"/>
    <s v="2022"/>
    <x v="1"/>
    <x v="2"/>
    <x v="1"/>
  </r>
  <r>
    <x v="0"/>
    <s v="2022-0128"/>
    <x v="318"/>
    <x v="6"/>
    <s v="2022"/>
    <x v="1"/>
    <x v="2"/>
    <x v="1"/>
  </r>
  <r>
    <x v="0"/>
    <s v="2022-0129"/>
    <x v="318"/>
    <x v="6"/>
    <s v="2022"/>
    <x v="1"/>
    <x v="2"/>
    <x v="1"/>
  </r>
  <r>
    <x v="0"/>
    <s v="2022-0130"/>
    <x v="318"/>
    <x v="6"/>
    <s v="2022"/>
    <x v="1"/>
    <x v="2"/>
    <x v="1"/>
  </r>
  <r>
    <x v="0"/>
    <s v="2022-0131"/>
    <x v="318"/>
    <x v="6"/>
    <s v="2022"/>
    <x v="1"/>
    <x v="2"/>
    <x v="1"/>
  </r>
  <r>
    <x v="0"/>
    <s v="2022-0132"/>
    <x v="318"/>
    <x v="6"/>
    <s v="2022"/>
    <x v="1"/>
    <x v="2"/>
    <x v="1"/>
  </r>
  <r>
    <x v="0"/>
    <s v="2022-0133"/>
    <x v="318"/>
    <x v="6"/>
    <s v="2022"/>
    <x v="1"/>
    <x v="2"/>
    <x v="1"/>
  </r>
  <r>
    <x v="0"/>
    <s v="2022-0134"/>
    <x v="318"/>
    <x v="6"/>
    <s v="2022"/>
    <x v="1"/>
    <x v="2"/>
    <x v="1"/>
  </r>
  <r>
    <x v="0"/>
    <s v="2022-0135"/>
    <x v="318"/>
    <x v="6"/>
    <s v="2022"/>
    <x v="1"/>
    <x v="2"/>
    <x v="1"/>
  </r>
  <r>
    <x v="0"/>
    <s v="2022-0136"/>
    <x v="318"/>
    <x v="6"/>
    <s v="2022"/>
    <x v="1"/>
    <x v="2"/>
    <x v="1"/>
  </r>
  <r>
    <x v="0"/>
    <s v="2022-0137"/>
    <x v="318"/>
    <x v="6"/>
    <s v="2022"/>
    <x v="1"/>
    <x v="2"/>
    <x v="1"/>
  </r>
  <r>
    <x v="0"/>
    <s v="2022-0138"/>
    <x v="318"/>
    <x v="6"/>
    <s v="2022"/>
    <x v="1"/>
    <x v="2"/>
    <x v="1"/>
  </r>
  <r>
    <x v="0"/>
    <s v="2022-0399"/>
    <x v="318"/>
    <x v="6"/>
    <s v="2022"/>
    <x v="1"/>
    <x v="2"/>
    <x v="1"/>
  </r>
  <r>
    <x v="0"/>
    <s v="2022-0400"/>
    <x v="318"/>
    <x v="6"/>
    <s v="2022"/>
    <x v="1"/>
    <x v="2"/>
    <x v="1"/>
  </r>
  <r>
    <x v="0"/>
    <s v="2022-0401"/>
    <x v="318"/>
    <x v="6"/>
    <s v="2022"/>
    <x v="1"/>
    <x v="2"/>
    <x v="1"/>
  </r>
  <r>
    <x v="0"/>
    <s v="2022-0402"/>
    <x v="318"/>
    <x v="6"/>
    <s v="2022"/>
    <x v="1"/>
    <x v="2"/>
    <x v="1"/>
  </r>
  <r>
    <x v="0"/>
    <s v="2022-0403"/>
    <x v="318"/>
    <x v="6"/>
    <s v="2022"/>
    <x v="1"/>
    <x v="2"/>
    <x v="1"/>
  </r>
  <r>
    <x v="0"/>
    <s v="2022-0404"/>
    <x v="318"/>
    <x v="6"/>
    <s v="2022"/>
    <x v="1"/>
    <x v="2"/>
    <x v="1"/>
  </r>
  <r>
    <x v="0"/>
    <s v="2022-0405"/>
    <x v="318"/>
    <x v="6"/>
    <s v="2022"/>
    <x v="1"/>
    <x v="2"/>
    <x v="1"/>
  </r>
  <r>
    <x v="0"/>
    <s v="2022-0406"/>
    <x v="318"/>
    <x v="6"/>
    <s v="2022"/>
    <x v="1"/>
    <x v="2"/>
    <x v="1"/>
  </r>
  <r>
    <x v="0"/>
    <s v="2022-0407"/>
    <x v="318"/>
    <x v="6"/>
    <s v="2022"/>
    <x v="1"/>
    <x v="2"/>
    <x v="1"/>
  </r>
  <r>
    <x v="0"/>
    <s v="2022-0408"/>
    <x v="318"/>
    <x v="6"/>
    <s v="2022"/>
    <x v="1"/>
    <x v="2"/>
    <x v="1"/>
  </r>
  <r>
    <x v="0"/>
    <s v="2022-0409"/>
    <x v="318"/>
    <x v="6"/>
    <s v="2022"/>
    <x v="1"/>
    <x v="2"/>
    <x v="1"/>
  </r>
  <r>
    <x v="0"/>
    <s v="2022-0410"/>
    <x v="318"/>
    <x v="6"/>
    <s v="2022"/>
    <x v="1"/>
    <x v="2"/>
    <x v="1"/>
  </r>
  <r>
    <x v="0"/>
    <s v="2022-0411"/>
    <x v="318"/>
    <x v="6"/>
    <s v="2022"/>
    <x v="1"/>
    <x v="2"/>
    <x v="1"/>
  </r>
  <r>
    <x v="0"/>
    <s v="2022-0412"/>
    <x v="318"/>
    <x v="6"/>
    <s v="2022"/>
    <x v="1"/>
    <x v="2"/>
    <x v="1"/>
  </r>
  <r>
    <x v="0"/>
    <s v="2022-0413"/>
    <x v="318"/>
    <x v="6"/>
    <s v="2022"/>
    <x v="1"/>
    <x v="2"/>
    <x v="1"/>
  </r>
  <r>
    <x v="0"/>
    <s v="2022-0414"/>
    <x v="318"/>
    <x v="6"/>
    <s v="2022"/>
    <x v="1"/>
    <x v="2"/>
    <x v="1"/>
  </r>
  <r>
    <x v="0"/>
    <s v="2022-0415"/>
    <x v="318"/>
    <x v="6"/>
    <s v="2022"/>
    <x v="1"/>
    <x v="2"/>
    <x v="1"/>
  </r>
  <r>
    <x v="0"/>
    <s v="2022-0416"/>
    <x v="318"/>
    <x v="6"/>
    <s v="2022"/>
    <x v="1"/>
    <x v="2"/>
    <x v="1"/>
  </r>
  <r>
    <x v="0"/>
    <s v="2022-0417"/>
    <x v="318"/>
    <x v="6"/>
    <s v="2022"/>
    <x v="1"/>
    <x v="2"/>
    <x v="1"/>
  </r>
  <r>
    <x v="0"/>
    <s v="2022-0418"/>
    <x v="318"/>
    <x v="6"/>
    <s v="2022"/>
    <x v="1"/>
    <x v="2"/>
    <x v="1"/>
  </r>
  <r>
    <x v="0"/>
    <s v="2022-0419"/>
    <x v="318"/>
    <x v="6"/>
    <s v="2022"/>
    <x v="1"/>
    <x v="2"/>
    <x v="1"/>
  </r>
  <r>
    <x v="0"/>
    <s v="2022-0420"/>
    <x v="318"/>
    <x v="6"/>
    <s v="0000"/>
    <x v="1"/>
    <x v="2"/>
    <x v="1"/>
  </r>
  <r>
    <x v="2"/>
    <s v="112"/>
    <x v="319"/>
    <x v="6"/>
    <s v="0000"/>
    <x v="1"/>
    <x v="2"/>
    <x v="1"/>
  </r>
  <r>
    <x v="2"/>
    <s v="0000-0727"/>
    <x v="319"/>
    <x v="6"/>
    <s v="2021"/>
    <x v="1"/>
    <x v="2"/>
    <x v="1"/>
  </r>
  <r>
    <x v="1"/>
    <s v="2021-0344"/>
    <x v="319"/>
    <x v="6"/>
    <s v="2021"/>
    <x v="1"/>
    <x v="2"/>
    <x v="1"/>
  </r>
  <r>
    <x v="1"/>
    <s v="2021-0345"/>
    <x v="319"/>
    <x v="6"/>
    <s v="2021"/>
    <x v="1"/>
    <x v="2"/>
    <x v="1"/>
  </r>
  <r>
    <x v="1"/>
    <s v="2021-0349"/>
    <x v="319"/>
    <x v="6"/>
    <s v="2021"/>
    <x v="1"/>
    <x v="2"/>
    <x v="1"/>
  </r>
  <r>
    <x v="1"/>
    <s v="2021-0351"/>
    <x v="319"/>
    <x v="6"/>
    <s v="2021"/>
    <x v="1"/>
    <x v="2"/>
    <x v="1"/>
  </r>
  <r>
    <x v="1"/>
    <s v="2021-0409"/>
    <x v="319"/>
    <x v="6"/>
    <s v="2021"/>
    <x v="1"/>
    <x v="2"/>
    <x v="1"/>
  </r>
  <r>
    <x v="1"/>
    <s v="2021-0410"/>
    <x v="319"/>
    <x v="6"/>
    <s v="2021"/>
    <x v="1"/>
    <x v="2"/>
    <x v="1"/>
  </r>
  <r>
    <x v="1"/>
    <s v="2021-0411"/>
    <x v="319"/>
    <x v="6"/>
    <s v="2021"/>
    <x v="1"/>
    <x v="2"/>
    <x v="1"/>
  </r>
  <r>
    <x v="1"/>
    <s v="2021-0416"/>
    <x v="319"/>
    <x v="6"/>
    <s v="2021"/>
    <x v="1"/>
    <x v="2"/>
    <x v="1"/>
  </r>
  <r>
    <x v="1"/>
    <s v="2021-0419"/>
    <x v="319"/>
    <x v="6"/>
    <s v="2021"/>
    <x v="1"/>
    <x v="2"/>
    <x v="1"/>
  </r>
  <r>
    <x v="1"/>
    <s v="2021-0421"/>
    <x v="319"/>
    <x v="6"/>
    <s v="2021"/>
    <x v="1"/>
    <x v="2"/>
    <x v="1"/>
  </r>
  <r>
    <x v="1"/>
    <s v="2021-0430"/>
    <x v="319"/>
    <x v="6"/>
    <s v="2021"/>
    <x v="1"/>
    <x v="2"/>
    <x v="1"/>
  </r>
  <r>
    <x v="1"/>
    <s v="2021-0452"/>
    <x v="319"/>
    <x v="6"/>
    <s v="2021"/>
    <x v="1"/>
    <x v="2"/>
    <x v="1"/>
  </r>
  <r>
    <x v="1"/>
    <s v="2021-0468"/>
    <x v="319"/>
    <x v="6"/>
    <s v="2021"/>
    <x v="1"/>
    <x v="2"/>
    <x v="1"/>
  </r>
  <r>
    <x v="1"/>
    <s v="2021-0469"/>
    <x v="319"/>
    <x v="6"/>
    <s v="2021"/>
    <x v="1"/>
    <x v="2"/>
    <x v="1"/>
  </r>
  <r>
    <x v="1"/>
    <s v="2021-0470"/>
    <x v="319"/>
    <x v="6"/>
    <s v="2021"/>
    <x v="1"/>
    <x v="2"/>
    <x v="1"/>
  </r>
  <r>
    <x v="1"/>
    <s v="2021-0485"/>
    <x v="319"/>
    <x v="6"/>
    <s v="2021"/>
    <x v="1"/>
    <x v="2"/>
    <x v="1"/>
  </r>
  <r>
    <x v="1"/>
    <s v="2021-0488"/>
    <x v="319"/>
    <x v="6"/>
    <s v="2021"/>
    <x v="1"/>
    <x v="2"/>
    <x v="1"/>
  </r>
  <r>
    <x v="1"/>
    <s v="2021-0489"/>
    <x v="319"/>
    <x v="6"/>
    <s v="2021"/>
    <x v="1"/>
    <x v="2"/>
    <x v="1"/>
  </r>
  <r>
    <x v="1"/>
    <s v="2021-0490"/>
    <x v="319"/>
    <x v="6"/>
    <s v="2022"/>
    <x v="1"/>
    <x v="2"/>
    <x v="1"/>
  </r>
  <r>
    <x v="0"/>
    <s v="2022-0001"/>
    <x v="319"/>
    <x v="6"/>
    <s v="0000"/>
    <x v="1"/>
    <x v="2"/>
    <x v="1"/>
  </r>
  <r>
    <x v="2"/>
    <s v="979"/>
    <x v="320"/>
    <x v="6"/>
    <s v="2021"/>
    <x v="1"/>
    <x v="2"/>
    <x v="1"/>
  </r>
  <r>
    <x v="1"/>
    <s v="2021-0471"/>
    <x v="320"/>
    <x v="6"/>
    <s v="2021"/>
    <x v="1"/>
    <x v="2"/>
    <x v="1"/>
  </r>
  <r>
    <x v="1"/>
    <s v="2021-0472"/>
    <x v="320"/>
    <x v="6"/>
    <s v="2021"/>
    <x v="1"/>
    <x v="2"/>
    <x v="1"/>
  </r>
  <r>
    <x v="1"/>
    <s v="2021-0473"/>
    <x v="320"/>
    <x v="6"/>
    <s v="2021"/>
    <x v="1"/>
    <x v="2"/>
    <x v="1"/>
  </r>
  <r>
    <x v="1"/>
    <s v="2021-0475"/>
    <x v="320"/>
    <x v="6"/>
    <s v="2021"/>
    <x v="1"/>
    <x v="2"/>
    <x v="1"/>
  </r>
  <r>
    <x v="1"/>
    <s v="2021-0476"/>
    <x v="320"/>
    <x v="6"/>
    <s v="2021"/>
    <x v="1"/>
    <x v="2"/>
    <x v="1"/>
  </r>
  <r>
    <x v="1"/>
    <s v="2021-0477"/>
    <x v="320"/>
    <x v="6"/>
    <s v="2021"/>
    <x v="1"/>
    <x v="2"/>
    <x v="1"/>
  </r>
  <r>
    <x v="1"/>
    <s v="2021-0610"/>
    <x v="320"/>
    <x v="6"/>
    <s v="0000"/>
    <x v="1"/>
    <x v="2"/>
    <x v="1"/>
  </r>
  <r>
    <x v="2"/>
    <s v="79"/>
    <x v="321"/>
    <x v="40"/>
    <s v="0000"/>
    <x v="1"/>
    <x v="2"/>
    <x v="1"/>
  </r>
  <r>
    <x v="2"/>
    <s v="53"/>
    <x v="322"/>
    <x v="65"/>
    <s v="0000"/>
    <x v="1"/>
    <x v="2"/>
    <x v="1"/>
  </r>
  <r>
    <x v="2"/>
    <s v="765"/>
    <x v="322"/>
    <x v="65"/>
    <s v="2021"/>
    <x v="1"/>
    <x v="2"/>
    <x v="1"/>
  </r>
  <r>
    <x v="1"/>
    <s v="2021-0402"/>
    <x v="322"/>
    <x v="65"/>
    <s v="2021"/>
    <x v="1"/>
    <x v="2"/>
    <x v="1"/>
  </r>
  <r>
    <x v="1"/>
    <s v="2021-0576"/>
    <x v="322"/>
    <x v="65"/>
    <s v="2022"/>
    <x v="1"/>
    <x v="2"/>
    <x v="1"/>
  </r>
  <r>
    <x v="0"/>
    <s v="2022-0139"/>
    <x v="322"/>
    <x v="65"/>
    <s v="2022"/>
    <x v="1"/>
    <x v="2"/>
    <x v="1"/>
  </r>
  <r>
    <x v="0"/>
    <s v="2022-0421"/>
    <x v="322"/>
    <x v="65"/>
    <s v="0000"/>
    <x v="1"/>
    <x v="2"/>
    <x v="1"/>
  </r>
  <r>
    <x v="2"/>
    <s v="82"/>
    <x v="323"/>
    <x v="66"/>
    <s v="2021"/>
    <x v="1"/>
    <x v="2"/>
    <x v="1"/>
  </r>
  <r>
    <x v="1"/>
    <s v="2021-0181"/>
    <x v="323"/>
    <x v="66"/>
    <s v="0000"/>
    <x v="1"/>
    <x v="2"/>
    <x v="1"/>
  </r>
  <r>
    <x v="2"/>
    <s v="980"/>
    <x v="324"/>
    <x v="67"/>
    <s v="0000"/>
    <x v="1"/>
    <x v="2"/>
    <x v="1"/>
  </r>
  <r>
    <x v="2"/>
    <s v="125"/>
    <x v="325"/>
    <x v="12"/>
    <s v="0000"/>
    <x v="1"/>
    <x v="2"/>
    <x v="1"/>
  </r>
  <r>
    <x v="2"/>
    <s v="0000-0808"/>
    <x v="325"/>
    <x v="12"/>
    <s v="0000"/>
    <x v="1"/>
    <x v="2"/>
    <x v="1"/>
  </r>
  <r>
    <x v="2"/>
    <s v="0000-0815"/>
    <x v="325"/>
    <x v="12"/>
    <s v="2021"/>
    <x v="1"/>
    <x v="2"/>
    <x v="1"/>
  </r>
  <r>
    <x v="1"/>
    <s v="2021-0313"/>
    <x v="325"/>
    <x v="12"/>
    <s v="2021"/>
    <x v="1"/>
    <x v="2"/>
    <x v="1"/>
  </r>
  <r>
    <x v="1"/>
    <s v="2021-0316"/>
    <x v="325"/>
    <x v="12"/>
    <s v="2021"/>
    <x v="1"/>
    <x v="2"/>
    <x v="1"/>
  </r>
  <r>
    <x v="1"/>
    <s v="2021-0322"/>
    <x v="325"/>
    <x v="12"/>
    <s v="2021"/>
    <x v="1"/>
    <x v="2"/>
    <x v="1"/>
  </r>
  <r>
    <x v="1"/>
    <s v="2021-0323"/>
    <x v="325"/>
    <x v="12"/>
    <s v="2021"/>
    <x v="1"/>
    <x v="2"/>
    <x v="1"/>
  </r>
  <r>
    <x v="1"/>
    <s v="2021-0339"/>
    <x v="325"/>
    <x v="12"/>
    <s v="2021"/>
    <x v="1"/>
    <x v="2"/>
    <x v="1"/>
  </r>
  <r>
    <x v="1"/>
    <s v="2021-0514"/>
    <x v="325"/>
    <x v="12"/>
    <s v="0000"/>
    <x v="1"/>
    <x v="2"/>
    <x v="1"/>
  </r>
  <r>
    <x v="2"/>
    <s v="177"/>
    <x v="326"/>
    <x v="12"/>
    <s v="2022"/>
    <x v="1"/>
    <x v="2"/>
    <x v="1"/>
  </r>
  <r>
    <x v="0"/>
    <s v="2022-0422"/>
    <x v="326"/>
    <x v="12"/>
    <s v="2022"/>
    <x v="1"/>
    <x v="2"/>
    <x v="1"/>
  </r>
  <r>
    <x v="0"/>
    <s v="2022-0423"/>
    <x v="326"/>
    <x v="12"/>
    <s v="0000"/>
    <x v="1"/>
    <x v="2"/>
    <x v="1"/>
  </r>
  <r>
    <x v="2"/>
    <s v="111"/>
    <x v="327"/>
    <x v="12"/>
    <s v="0000"/>
    <x v="1"/>
    <x v="2"/>
    <x v="1"/>
  </r>
  <r>
    <x v="2"/>
    <s v="0000-0945"/>
    <x v="327"/>
    <x v="12"/>
    <s v="0000"/>
    <x v="1"/>
    <x v="2"/>
    <x v="1"/>
  </r>
  <r>
    <x v="2"/>
    <s v="0000-0946"/>
    <x v="327"/>
    <x v="12"/>
    <s v="0000"/>
    <x v="1"/>
    <x v="2"/>
    <x v="1"/>
  </r>
  <r>
    <x v="2"/>
    <s v="0000-0948"/>
    <x v="327"/>
    <x v="12"/>
    <s v="0000"/>
    <x v="1"/>
    <x v="2"/>
    <x v="1"/>
  </r>
  <r>
    <x v="2"/>
    <s v="0000-0949"/>
    <x v="327"/>
    <x v="12"/>
    <s v="0000"/>
    <x v="1"/>
    <x v="2"/>
    <x v="1"/>
  </r>
  <r>
    <x v="2"/>
    <s v="0000-0994"/>
    <x v="327"/>
    <x v="12"/>
    <s v="2021"/>
    <x v="1"/>
    <x v="2"/>
    <x v="1"/>
  </r>
  <r>
    <x v="1"/>
    <s v="2021-0414"/>
    <x v="327"/>
    <x v="12"/>
    <s v="0000"/>
    <x v="1"/>
    <x v="2"/>
    <x v="1"/>
  </r>
  <r>
    <x v="2"/>
    <s v="588"/>
    <x v="328"/>
    <x v="12"/>
    <s v="2021"/>
    <x v="1"/>
    <x v="2"/>
    <x v="1"/>
  </r>
  <r>
    <x v="1"/>
    <s v="2021-0626"/>
    <x v="328"/>
    <x v="12"/>
    <s v="0000"/>
    <x v="1"/>
    <x v="2"/>
    <x v="1"/>
  </r>
  <r>
    <x v="2"/>
    <s v="115"/>
    <x v="329"/>
    <x v="12"/>
    <s v="0000"/>
    <x v="1"/>
    <x v="2"/>
    <x v="1"/>
  </r>
  <r>
    <x v="2"/>
    <s v="0000-0342"/>
    <x v="329"/>
    <x v="12"/>
    <s v="2021"/>
    <x v="1"/>
    <x v="2"/>
    <x v="1"/>
  </r>
  <r>
    <x v="1"/>
    <s v="2021-0233"/>
    <x v="329"/>
    <x v="12"/>
    <s v="2021"/>
    <x v="1"/>
    <x v="2"/>
    <x v="1"/>
  </r>
  <r>
    <x v="1"/>
    <s v="2021-0239"/>
    <x v="329"/>
    <x v="12"/>
    <s v="2021"/>
    <x v="1"/>
    <x v="2"/>
    <x v="1"/>
  </r>
  <r>
    <x v="1"/>
    <s v="2021-0242"/>
    <x v="329"/>
    <x v="12"/>
    <s v="2021"/>
    <x v="1"/>
    <x v="2"/>
    <x v="1"/>
  </r>
  <r>
    <x v="1"/>
    <s v="2021-0244"/>
    <x v="329"/>
    <x v="12"/>
    <s v="2021"/>
    <x v="1"/>
    <x v="2"/>
    <x v="1"/>
  </r>
  <r>
    <x v="1"/>
    <s v="2021-0266"/>
    <x v="329"/>
    <x v="12"/>
    <s v="2022"/>
    <x v="1"/>
    <x v="2"/>
    <x v="1"/>
  </r>
  <r>
    <x v="0"/>
    <s v="2022-0140"/>
    <x v="329"/>
    <x v="12"/>
    <s v="2022"/>
    <x v="1"/>
    <x v="2"/>
    <x v="1"/>
  </r>
  <r>
    <x v="0"/>
    <s v="2022-0424"/>
    <x v="329"/>
    <x v="12"/>
    <s v="2022"/>
    <x v="1"/>
    <x v="2"/>
    <x v="1"/>
  </r>
  <r>
    <x v="0"/>
    <s v="2022-0425"/>
    <x v="329"/>
    <x v="12"/>
    <s v="2022"/>
    <x v="1"/>
    <x v="2"/>
    <x v="1"/>
  </r>
  <r>
    <x v="0"/>
    <s v="2022-0426"/>
    <x v="329"/>
    <x v="12"/>
    <s v="2021"/>
    <x v="1"/>
    <x v="2"/>
    <x v="1"/>
  </r>
  <r>
    <x v="1"/>
    <s v="2021-0325"/>
    <x v="330"/>
    <x v="12"/>
    <s v="2021"/>
    <x v="1"/>
    <x v="2"/>
    <x v="1"/>
  </r>
  <r>
    <x v="1"/>
    <s v="2021-0650"/>
    <x v="330"/>
    <x v="12"/>
    <s v="0000"/>
    <x v="1"/>
    <x v="2"/>
    <x v="1"/>
  </r>
  <r>
    <x v="2"/>
    <s v="126"/>
    <x v="331"/>
    <x v="12"/>
    <s v="0000"/>
    <x v="1"/>
    <x v="2"/>
    <x v="1"/>
  </r>
  <r>
    <x v="2"/>
    <s v="0000-0613"/>
    <x v="331"/>
    <x v="12"/>
    <s v="2021"/>
    <x v="1"/>
    <x v="2"/>
    <x v="1"/>
  </r>
  <r>
    <x v="1"/>
    <s v="2021-0486"/>
    <x v="331"/>
    <x v="12"/>
    <s v="2021"/>
    <x v="1"/>
    <x v="2"/>
    <x v="1"/>
  </r>
  <r>
    <x v="1"/>
    <s v="2021-0487"/>
    <x v="331"/>
    <x v="12"/>
    <s v="0000"/>
    <x v="1"/>
    <x v="2"/>
    <x v="1"/>
  </r>
  <r>
    <x v="2"/>
    <s v="0000-0759"/>
    <x v="332"/>
    <x v="12"/>
    <s v="0000"/>
    <x v="1"/>
    <x v="2"/>
    <x v="1"/>
  </r>
  <r>
    <x v="2"/>
    <s v="966"/>
    <x v="333"/>
    <x v="6"/>
    <s v="0000"/>
    <x v="1"/>
    <x v="2"/>
    <x v="1"/>
  </r>
  <r>
    <x v="2"/>
    <s v="0000-0556"/>
    <x v="333"/>
    <x v="6"/>
    <s v="2022"/>
    <x v="1"/>
    <x v="2"/>
    <x v="1"/>
  </r>
  <r>
    <x v="0"/>
    <s v="2022-0427"/>
    <x v="333"/>
    <x v="6"/>
    <s v="0000"/>
    <x v="1"/>
    <x v="2"/>
    <x v="1"/>
  </r>
  <r>
    <x v="2"/>
    <s v="176"/>
    <x v="334"/>
    <x v="6"/>
    <s v="2022"/>
    <x v="1"/>
    <x v="2"/>
    <x v="1"/>
  </r>
  <r>
    <x v="0"/>
    <s v="2022-0428"/>
    <x v="334"/>
    <x v="6"/>
    <s v="0000"/>
    <x v="1"/>
    <x v="2"/>
    <x v="1"/>
  </r>
  <r>
    <x v="2"/>
    <s v="209"/>
    <x v="335"/>
    <x v="12"/>
    <s v="2021"/>
    <x v="1"/>
    <x v="2"/>
    <x v="1"/>
  </r>
  <r>
    <x v="1"/>
    <s v="2021-0627"/>
    <x v="336"/>
    <x v="12"/>
    <s v="2021"/>
    <x v="1"/>
    <x v="2"/>
    <x v="1"/>
  </r>
  <r>
    <x v="1"/>
    <s v="2021-0600"/>
    <x v="337"/>
    <x v="12"/>
    <s v="0000"/>
    <x v="1"/>
    <x v="2"/>
    <x v="1"/>
  </r>
  <r>
    <x v="2"/>
    <s v="198"/>
    <x v="338"/>
    <x v="4"/>
    <s v="2021"/>
    <x v="1"/>
    <x v="2"/>
    <x v="1"/>
  </r>
  <r>
    <x v="1"/>
    <s v="2021-0167"/>
    <x v="338"/>
    <x v="4"/>
    <s v="0000"/>
    <x v="1"/>
    <x v="2"/>
    <x v="1"/>
  </r>
  <r>
    <x v="2"/>
    <s v="450"/>
    <x v="339"/>
    <x v="4"/>
    <s v="2022"/>
    <x v="1"/>
    <x v="2"/>
    <x v="1"/>
  </r>
  <r>
    <x v="0"/>
    <s v="2022-0429"/>
    <x v="339"/>
    <x v="4"/>
    <s v="0000"/>
    <x v="1"/>
    <x v="2"/>
    <x v="1"/>
  </r>
  <r>
    <x v="2"/>
    <s v="763"/>
    <x v="340"/>
    <x v="4"/>
    <s v="2021"/>
    <x v="1"/>
    <x v="2"/>
    <x v="1"/>
  </r>
  <r>
    <x v="1"/>
    <s v="2021-0378"/>
    <x v="340"/>
    <x v="4"/>
    <s v="2021"/>
    <x v="1"/>
    <x v="2"/>
    <x v="1"/>
  </r>
  <r>
    <x v="1"/>
    <s v="2021-0382"/>
    <x v="340"/>
    <x v="4"/>
    <s v="2022"/>
    <x v="1"/>
    <x v="2"/>
    <x v="1"/>
  </r>
  <r>
    <x v="0"/>
    <s v="2022-0430"/>
    <x v="340"/>
    <x v="4"/>
    <s v="0000"/>
    <x v="1"/>
    <x v="2"/>
    <x v="1"/>
  </r>
  <r>
    <x v="2"/>
    <s v="64"/>
    <x v="341"/>
    <x v="4"/>
    <s v="0000"/>
    <x v="1"/>
    <x v="2"/>
    <x v="1"/>
  </r>
  <r>
    <x v="2"/>
    <s v="0000-0809"/>
    <x v="341"/>
    <x v="4"/>
    <s v="2021"/>
    <x v="1"/>
    <x v="2"/>
    <x v="1"/>
  </r>
  <r>
    <x v="1"/>
    <s v="2021-0240"/>
    <x v="341"/>
    <x v="4"/>
    <s v="2021"/>
    <x v="1"/>
    <x v="2"/>
    <x v="1"/>
  </r>
  <r>
    <x v="1"/>
    <s v="2021-0318"/>
    <x v="341"/>
    <x v="4"/>
    <s v="2021"/>
    <x v="1"/>
    <x v="2"/>
    <x v="1"/>
  </r>
  <r>
    <x v="1"/>
    <s v="2021-0319"/>
    <x v="341"/>
    <x v="4"/>
    <s v="2021"/>
    <x v="1"/>
    <x v="2"/>
    <x v="1"/>
  </r>
  <r>
    <x v="1"/>
    <s v="2021-0333"/>
    <x v="341"/>
    <x v="4"/>
    <s v="2021"/>
    <x v="1"/>
    <x v="2"/>
    <x v="1"/>
  </r>
  <r>
    <x v="1"/>
    <s v="2021-0354"/>
    <x v="341"/>
    <x v="4"/>
    <s v="2021"/>
    <x v="1"/>
    <x v="2"/>
    <x v="1"/>
  </r>
  <r>
    <x v="1"/>
    <s v="2021-0366"/>
    <x v="341"/>
    <x v="4"/>
    <s v="2021"/>
    <x v="1"/>
    <x v="2"/>
    <x v="1"/>
  </r>
  <r>
    <x v="1"/>
    <s v="2021-0367"/>
    <x v="341"/>
    <x v="4"/>
    <s v="2021"/>
    <x v="1"/>
    <x v="2"/>
    <x v="1"/>
  </r>
  <r>
    <x v="1"/>
    <s v="2021-0373"/>
    <x v="341"/>
    <x v="4"/>
    <s v="2021"/>
    <x v="1"/>
    <x v="2"/>
    <x v="1"/>
  </r>
  <r>
    <x v="1"/>
    <s v="2021-0391"/>
    <x v="341"/>
    <x v="4"/>
    <s v="2021"/>
    <x v="1"/>
    <x v="2"/>
    <x v="1"/>
  </r>
  <r>
    <x v="1"/>
    <s v="2021-0401"/>
    <x v="341"/>
    <x v="4"/>
    <s v="2021"/>
    <x v="1"/>
    <x v="2"/>
    <x v="1"/>
  </r>
  <r>
    <x v="1"/>
    <s v="2021-0170"/>
    <x v="341"/>
    <x v="4"/>
    <s v="2021"/>
    <x v="1"/>
    <x v="2"/>
    <x v="1"/>
  </r>
  <r>
    <x v="1"/>
    <s v="2021-0525"/>
    <x v="341"/>
    <x v="4"/>
    <s v="2021"/>
    <x v="1"/>
    <x v="2"/>
    <x v="1"/>
  </r>
  <r>
    <x v="1"/>
    <s v="2021-0526"/>
    <x v="341"/>
    <x v="4"/>
    <s v="2021"/>
    <x v="1"/>
    <x v="2"/>
    <x v="1"/>
  </r>
  <r>
    <x v="1"/>
    <s v="2021-0527"/>
    <x v="341"/>
    <x v="4"/>
    <s v="2021"/>
    <x v="1"/>
    <x v="2"/>
    <x v="1"/>
  </r>
  <r>
    <x v="1"/>
    <s v="2021-0534"/>
    <x v="341"/>
    <x v="4"/>
    <s v="2021"/>
    <x v="1"/>
    <x v="2"/>
    <x v="1"/>
  </r>
  <r>
    <x v="1"/>
    <s v="2021-0535"/>
    <x v="341"/>
    <x v="4"/>
    <s v="2021"/>
    <x v="1"/>
    <x v="2"/>
    <x v="1"/>
  </r>
  <r>
    <x v="1"/>
    <s v="2021-0498"/>
    <x v="341"/>
    <x v="4"/>
    <s v="2021"/>
    <x v="1"/>
    <x v="2"/>
    <x v="1"/>
  </r>
  <r>
    <x v="1"/>
    <s v="2021-0499"/>
    <x v="341"/>
    <x v="4"/>
    <s v="2021"/>
    <x v="1"/>
    <x v="2"/>
    <x v="1"/>
  </r>
  <r>
    <x v="1"/>
    <s v="2021-0500"/>
    <x v="341"/>
    <x v="4"/>
    <s v="2021"/>
    <x v="1"/>
    <x v="2"/>
    <x v="1"/>
  </r>
  <r>
    <x v="1"/>
    <s v="2021-0501"/>
    <x v="341"/>
    <x v="4"/>
    <s v="2021"/>
    <x v="1"/>
    <x v="2"/>
    <x v="1"/>
  </r>
  <r>
    <x v="1"/>
    <s v="2021-0503"/>
    <x v="341"/>
    <x v="4"/>
    <s v="2021"/>
    <x v="1"/>
    <x v="2"/>
    <x v="1"/>
  </r>
  <r>
    <x v="1"/>
    <s v="2021-0506"/>
    <x v="341"/>
    <x v="4"/>
    <s v="2021"/>
    <x v="1"/>
    <x v="2"/>
    <x v="1"/>
  </r>
  <r>
    <x v="1"/>
    <s v="2021-0530"/>
    <x v="341"/>
    <x v="4"/>
    <s v="2021"/>
    <x v="1"/>
    <x v="2"/>
    <x v="1"/>
  </r>
  <r>
    <x v="1"/>
    <s v="2021-0379"/>
    <x v="341"/>
    <x v="4"/>
    <s v="2021"/>
    <x v="1"/>
    <x v="2"/>
    <x v="1"/>
  </r>
  <r>
    <x v="1"/>
    <s v="2021-0384"/>
    <x v="341"/>
    <x v="4"/>
    <s v="2021"/>
    <x v="1"/>
    <x v="2"/>
    <x v="1"/>
  </r>
  <r>
    <x v="1"/>
    <s v="2021-0385"/>
    <x v="341"/>
    <x v="4"/>
    <s v="2021"/>
    <x v="1"/>
    <x v="2"/>
    <x v="1"/>
  </r>
  <r>
    <x v="1"/>
    <s v="2021-0389"/>
    <x v="341"/>
    <x v="4"/>
    <s v="2021"/>
    <x v="1"/>
    <x v="2"/>
    <x v="1"/>
  </r>
  <r>
    <x v="1"/>
    <s v="2021-0185"/>
    <x v="341"/>
    <x v="4"/>
    <s v="2022"/>
    <x v="1"/>
    <x v="2"/>
    <x v="1"/>
  </r>
  <r>
    <x v="0"/>
    <s v="2022-0141"/>
    <x v="341"/>
    <x v="4"/>
    <s v="2022"/>
    <x v="1"/>
    <x v="2"/>
    <x v="1"/>
  </r>
  <r>
    <x v="0"/>
    <s v="2022-0142"/>
    <x v="341"/>
    <x v="4"/>
    <s v="2022"/>
    <x v="1"/>
    <x v="2"/>
    <x v="1"/>
  </r>
  <r>
    <x v="0"/>
    <s v="2022-0144"/>
    <x v="341"/>
    <x v="4"/>
    <s v="2022"/>
    <x v="1"/>
    <x v="2"/>
    <x v="1"/>
  </r>
  <r>
    <x v="0"/>
    <s v="2022-0145"/>
    <x v="341"/>
    <x v="4"/>
    <s v="2022"/>
    <x v="1"/>
    <x v="2"/>
    <x v="1"/>
  </r>
  <r>
    <x v="0"/>
    <s v="2022-0149"/>
    <x v="341"/>
    <x v="4"/>
    <s v="2022"/>
    <x v="1"/>
    <x v="2"/>
    <x v="1"/>
  </r>
  <r>
    <x v="0"/>
    <s v="2022-0150"/>
    <x v="341"/>
    <x v="4"/>
    <s v="2022"/>
    <x v="1"/>
    <x v="2"/>
    <x v="1"/>
  </r>
  <r>
    <x v="0"/>
    <s v="2022-0153"/>
    <x v="341"/>
    <x v="4"/>
    <s v="2022"/>
    <x v="1"/>
    <x v="2"/>
    <x v="1"/>
  </r>
  <r>
    <x v="0"/>
    <s v="2022-0157"/>
    <x v="341"/>
    <x v="4"/>
    <s v="2022"/>
    <x v="1"/>
    <x v="2"/>
    <x v="1"/>
  </r>
  <r>
    <x v="0"/>
    <s v="2022-0431"/>
    <x v="341"/>
    <x v="4"/>
    <s v="2022"/>
    <x v="1"/>
    <x v="2"/>
    <x v="1"/>
  </r>
  <r>
    <x v="0"/>
    <s v="2022-0432"/>
    <x v="341"/>
    <x v="4"/>
    <s v="2022"/>
    <x v="1"/>
    <x v="2"/>
    <x v="1"/>
  </r>
  <r>
    <x v="0"/>
    <s v="2022-0433"/>
    <x v="341"/>
    <x v="4"/>
    <s v="2022"/>
    <x v="1"/>
    <x v="2"/>
    <x v="1"/>
  </r>
  <r>
    <x v="0"/>
    <s v="2022-0434"/>
    <x v="341"/>
    <x v="4"/>
    <s v="2022"/>
    <x v="1"/>
    <x v="2"/>
    <x v="1"/>
  </r>
  <r>
    <x v="0"/>
    <s v="2022-0435"/>
    <x v="341"/>
    <x v="4"/>
    <s v="2022"/>
    <x v="1"/>
    <x v="2"/>
    <x v="1"/>
  </r>
  <r>
    <x v="0"/>
    <s v="2022-0436"/>
    <x v="341"/>
    <x v="4"/>
    <s v="2022"/>
    <x v="1"/>
    <x v="2"/>
    <x v="1"/>
  </r>
  <r>
    <x v="0"/>
    <s v="2022-0437"/>
    <x v="341"/>
    <x v="4"/>
    <s v="2022"/>
    <x v="1"/>
    <x v="2"/>
    <x v="1"/>
  </r>
  <r>
    <x v="0"/>
    <s v="2022-0438"/>
    <x v="341"/>
    <x v="4"/>
    <s v="2022"/>
    <x v="1"/>
    <x v="2"/>
    <x v="1"/>
  </r>
  <r>
    <x v="0"/>
    <s v="2022-0439"/>
    <x v="341"/>
    <x v="4"/>
    <s v="2022"/>
    <x v="1"/>
    <x v="2"/>
    <x v="1"/>
  </r>
  <r>
    <x v="0"/>
    <s v="2022-0440"/>
    <x v="341"/>
    <x v="4"/>
    <s v="2022"/>
    <x v="1"/>
    <x v="2"/>
    <x v="1"/>
  </r>
  <r>
    <x v="0"/>
    <s v="2022-0441"/>
    <x v="341"/>
    <x v="4"/>
    <s v="2022"/>
    <x v="1"/>
    <x v="2"/>
    <x v="1"/>
  </r>
  <r>
    <x v="0"/>
    <s v="2022-0442"/>
    <x v="341"/>
    <x v="4"/>
    <s v="2022"/>
    <x v="1"/>
    <x v="2"/>
    <x v="1"/>
  </r>
  <r>
    <x v="0"/>
    <s v="2022-0443"/>
    <x v="341"/>
    <x v="4"/>
    <s v="2022"/>
    <x v="1"/>
    <x v="2"/>
    <x v="1"/>
  </r>
  <r>
    <x v="0"/>
    <s v="2022-0444"/>
    <x v="341"/>
    <x v="4"/>
    <s v="2022"/>
    <x v="1"/>
    <x v="2"/>
    <x v="1"/>
  </r>
  <r>
    <x v="0"/>
    <s v="2022-0445"/>
    <x v="341"/>
    <x v="4"/>
    <s v="2022"/>
    <x v="1"/>
    <x v="2"/>
    <x v="1"/>
  </r>
  <r>
    <x v="0"/>
    <s v="2022-0446"/>
    <x v="341"/>
    <x v="4"/>
    <s v="2022"/>
    <x v="1"/>
    <x v="2"/>
    <x v="1"/>
  </r>
  <r>
    <x v="0"/>
    <s v="2022-0447"/>
    <x v="341"/>
    <x v="4"/>
    <s v="2022"/>
    <x v="1"/>
    <x v="2"/>
    <x v="1"/>
  </r>
  <r>
    <x v="0"/>
    <s v="2022-0448"/>
    <x v="341"/>
    <x v="4"/>
    <s v="2022"/>
    <x v="1"/>
    <x v="2"/>
    <x v="1"/>
  </r>
  <r>
    <x v="0"/>
    <s v="2022-0449"/>
    <x v="341"/>
    <x v="4"/>
    <s v="2022"/>
    <x v="1"/>
    <x v="2"/>
    <x v="1"/>
  </r>
  <r>
    <x v="0"/>
    <s v="2022-0450"/>
    <x v="341"/>
    <x v="4"/>
    <s v="2022"/>
    <x v="1"/>
    <x v="2"/>
    <x v="1"/>
  </r>
  <r>
    <x v="0"/>
    <s v="2022-0451"/>
    <x v="341"/>
    <x v="4"/>
    <s v="2022"/>
    <x v="1"/>
    <x v="2"/>
    <x v="1"/>
  </r>
  <r>
    <x v="0"/>
    <s v="2022-0452"/>
    <x v="341"/>
    <x v="4"/>
    <s v="2022"/>
    <x v="1"/>
    <x v="2"/>
    <x v="1"/>
  </r>
  <r>
    <x v="0"/>
    <s v="2022-0453"/>
    <x v="341"/>
    <x v="4"/>
    <s v="2022"/>
    <x v="1"/>
    <x v="2"/>
    <x v="1"/>
  </r>
  <r>
    <x v="0"/>
    <s v="2022-0454"/>
    <x v="341"/>
    <x v="4"/>
    <s v="2022"/>
    <x v="1"/>
    <x v="2"/>
    <x v="1"/>
  </r>
  <r>
    <x v="0"/>
    <s v="2022-0455"/>
    <x v="341"/>
    <x v="4"/>
    <s v="2022"/>
    <x v="1"/>
    <x v="2"/>
    <x v="1"/>
  </r>
  <r>
    <x v="0"/>
    <s v="2022-0456"/>
    <x v="341"/>
    <x v="4"/>
    <s v="2022"/>
    <x v="1"/>
    <x v="2"/>
    <x v="1"/>
  </r>
  <r>
    <x v="0"/>
    <s v="2022-0457"/>
    <x v="341"/>
    <x v="4"/>
    <s v="2022"/>
    <x v="1"/>
    <x v="2"/>
    <x v="1"/>
  </r>
  <r>
    <x v="0"/>
    <s v="2022-0458"/>
    <x v="341"/>
    <x v="4"/>
    <s v="2022"/>
    <x v="1"/>
    <x v="2"/>
    <x v="1"/>
  </r>
  <r>
    <x v="0"/>
    <s v="2022-0459"/>
    <x v="341"/>
    <x v="4"/>
    <s v="2022"/>
    <x v="1"/>
    <x v="2"/>
    <x v="1"/>
  </r>
  <r>
    <x v="0"/>
    <s v="2022-0460"/>
    <x v="341"/>
    <x v="4"/>
    <s v="0000"/>
    <x v="1"/>
    <x v="2"/>
    <x v="1"/>
  </r>
  <r>
    <x v="2"/>
    <s v="305"/>
    <x v="342"/>
    <x v="4"/>
    <s v="2022"/>
    <x v="1"/>
    <x v="2"/>
    <x v="1"/>
  </r>
  <r>
    <x v="0"/>
    <s v="2022-0154"/>
    <x v="343"/>
    <x v="4"/>
    <s v="0000"/>
    <x v="1"/>
    <x v="2"/>
    <x v="1"/>
  </r>
  <r>
    <x v="2"/>
    <s v="204"/>
    <x v="344"/>
    <x v="4"/>
    <s v="2021"/>
    <x v="1"/>
    <x v="2"/>
    <x v="1"/>
  </r>
  <r>
    <x v="1"/>
    <s v="2021-0247"/>
    <x v="344"/>
    <x v="4"/>
    <s v="2021"/>
    <x v="1"/>
    <x v="2"/>
    <x v="1"/>
  </r>
  <r>
    <x v="1"/>
    <s v="2021-0369"/>
    <x v="344"/>
    <x v="4"/>
    <s v="2021"/>
    <x v="1"/>
    <x v="2"/>
    <x v="1"/>
  </r>
  <r>
    <x v="1"/>
    <s v="2021-0479"/>
    <x v="344"/>
    <x v="4"/>
    <s v="2022"/>
    <x v="1"/>
    <x v="2"/>
    <x v="1"/>
  </r>
  <r>
    <x v="0"/>
    <s v="2022-0461"/>
    <x v="344"/>
    <x v="4"/>
    <s v="2022"/>
    <x v="1"/>
    <x v="2"/>
    <x v="1"/>
  </r>
  <r>
    <x v="0"/>
    <s v="2022-0462"/>
    <x v="344"/>
    <x v="4"/>
    <s v="0000"/>
    <x v="1"/>
    <x v="2"/>
    <x v="1"/>
  </r>
  <r>
    <x v="2"/>
    <s v="915"/>
    <x v="345"/>
    <x v="4"/>
    <s v="0000"/>
    <x v="3"/>
    <x v="1"/>
    <x v="0"/>
  </r>
  <r>
    <x v="2"/>
    <s v="0000-0975"/>
    <x v="345"/>
    <x v="4"/>
    <s v="2022"/>
    <x v="3"/>
    <x v="1"/>
    <x v="0"/>
  </r>
  <r>
    <x v="0"/>
    <s v="2022-0463"/>
    <x v="345"/>
    <x v="4"/>
    <s v="0000"/>
    <x v="3"/>
    <x v="1"/>
    <x v="0"/>
  </r>
  <r>
    <x v="2"/>
    <s v="199"/>
    <x v="346"/>
    <x v="4"/>
    <s v="0000"/>
    <x v="1"/>
    <x v="2"/>
    <x v="1"/>
  </r>
  <r>
    <x v="2"/>
    <s v="0000-0977"/>
    <x v="346"/>
    <x v="4"/>
    <s v="2022"/>
    <x v="1"/>
    <x v="2"/>
    <x v="1"/>
  </r>
  <r>
    <x v="0"/>
    <s v="2022-0464"/>
    <x v="346"/>
    <x v="4"/>
    <s v="0000"/>
    <x v="1"/>
    <x v="2"/>
    <x v="1"/>
  </r>
  <r>
    <x v="2"/>
    <s v="878"/>
    <x v="347"/>
    <x v="4"/>
    <s v="0000"/>
    <x v="1"/>
    <x v="2"/>
    <x v="1"/>
  </r>
  <r>
    <x v="2"/>
    <s v="183"/>
    <x v="348"/>
    <x v="4"/>
    <s v="0000"/>
    <x v="1"/>
    <x v="2"/>
    <x v="1"/>
  </r>
  <r>
    <x v="2"/>
    <s v="0000-0434"/>
    <x v="348"/>
    <x v="4"/>
    <s v="2022"/>
    <x v="1"/>
    <x v="2"/>
    <x v="1"/>
  </r>
  <r>
    <x v="0"/>
    <s v="2022-0465"/>
    <x v="348"/>
    <x v="4"/>
    <s v="2022"/>
    <x v="1"/>
    <x v="2"/>
    <x v="1"/>
  </r>
  <r>
    <x v="0"/>
    <s v="2022-0466"/>
    <x v="348"/>
    <x v="4"/>
    <s v="0000"/>
    <x v="1"/>
    <x v="2"/>
    <x v="1"/>
  </r>
  <r>
    <x v="2"/>
    <s v="306"/>
    <x v="349"/>
    <x v="4"/>
    <s v="2021"/>
    <x v="1"/>
    <x v="2"/>
    <x v="1"/>
  </r>
  <r>
    <x v="1"/>
    <s v="2021-0521"/>
    <x v="349"/>
    <x v="4"/>
    <s v="2021"/>
    <x v="1"/>
    <x v="2"/>
    <x v="1"/>
  </r>
  <r>
    <x v="1"/>
    <s v="2021-0491"/>
    <x v="349"/>
    <x v="4"/>
    <s v="2021"/>
    <x v="1"/>
    <x v="2"/>
    <x v="1"/>
  </r>
  <r>
    <x v="1"/>
    <s v="2021-0187"/>
    <x v="349"/>
    <x v="4"/>
    <s v="2021"/>
    <x v="1"/>
    <x v="2"/>
    <x v="1"/>
  </r>
  <r>
    <x v="1"/>
    <s v="2021-0511"/>
    <x v="349"/>
    <x v="4"/>
    <s v="2022"/>
    <x v="1"/>
    <x v="2"/>
    <x v="1"/>
  </r>
  <r>
    <x v="0"/>
    <s v="2022-0146"/>
    <x v="349"/>
    <x v="4"/>
    <s v="2022"/>
    <x v="1"/>
    <x v="2"/>
    <x v="1"/>
  </r>
  <r>
    <x v="0"/>
    <s v="2022-0147"/>
    <x v="349"/>
    <x v="4"/>
    <s v="2022"/>
    <x v="1"/>
    <x v="2"/>
    <x v="1"/>
  </r>
  <r>
    <x v="0"/>
    <s v="2022-0148"/>
    <x v="349"/>
    <x v="4"/>
    <s v="2022"/>
    <x v="1"/>
    <x v="2"/>
    <x v="1"/>
  </r>
  <r>
    <x v="0"/>
    <s v="2022-0151"/>
    <x v="349"/>
    <x v="4"/>
    <s v="2022"/>
    <x v="1"/>
    <x v="2"/>
    <x v="1"/>
  </r>
  <r>
    <x v="0"/>
    <s v="2022-0156"/>
    <x v="349"/>
    <x v="4"/>
    <s v="2022"/>
    <x v="1"/>
    <x v="2"/>
    <x v="1"/>
  </r>
  <r>
    <x v="0"/>
    <s v="2022-0467"/>
    <x v="349"/>
    <x v="4"/>
    <s v="2022"/>
    <x v="1"/>
    <x v="2"/>
    <x v="1"/>
  </r>
  <r>
    <x v="0"/>
    <s v="2022-0468"/>
    <x v="349"/>
    <x v="4"/>
    <s v="2022"/>
    <x v="1"/>
    <x v="2"/>
    <x v="1"/>
  </r>
  <r>
    <x v="0"/>
    <s v="2022-0469"/>
    <x v="349"/>
    <x v="4"/>
    <s v="2022"/>
    <x v="1"/>
    <x v="2"/>
    <x v="1"/>
  </r>
  <r>
    <x v="0"/>
    <s v="2022-0470"/>
    <x v="349"/>
    <x v="4"/>
    <s v="2022"/>
    <x v="1"/>
    <x v="2"/>
    <x v="1"/>
  </r>
  <r>
    <x v="0"/>
    <s v="2022-0471"/>
    <x v="349"/>
    <x v="4"/>
    <s v="2022"/>
    <x v="1"/>
    <x v="2"/>
    <x v="1"/>
  </r>
  <r>
    <x v="0"/>
    <s v="2022-0472"/>
    <x v="349"/>
    <x v="4"/>
    <s v="2022"/>
    <x v="1"/>
    <x v="2"/>
    <x v="1"/>
  </r>
  <r>
    <x v="0"/>
    <s v="2022-0473"/>
    <x v="349"/>
    <x v="4"/>
    <s v="2022"/>
    <x v="1"/>
    <x v="2"/>
    <x v="1"/>
  </r>
  <r>
    <x v="0"/>
    <s v="2022-0474"/>
    <x v="349"/>
    <x v="4"/>
    <s v="2022"/>
    <x v="1"/>
    <x v="2"/>
    <x v="1"/>
  </r>
  <r>
    <x v="0"/>
    <s v="2022-0475"/>
    <x v="349"/>
    <x v="4"/>
    <s v="2022"/>
    <x v="1"/>
    <x v="2"/>
    <x v="1"/>
  </r>
  <r>
    <x v="0"/>
    <s v="2022-0476"/>
    <x v="349"/>
    <x v="4"/>
    <s v="2022"/>
    <x v="1"/>
    <x v="2"/>
    <x v="1"/>
  </r>
  <r>
    <x v="0"/>
    <s v="2022-0477"/>
    <x v="349"/>
    <x v="4"/>
    <s v="2022"/>
    <x v="1"/>
    <x v="2"/>
    <x v="1"/>
  </r>
  <r>
    <x v="0"/>
    <s v="2022-0478"/>
    <x v="349"/>
    <x v="4"/>
    <s v="2022"/>
    <x v="1"/>
    <x v="2"/>
    <x v="1"/>
  </r>
  <r>
    <x v="0"/>
    <s v="2022-0479"/>
    <x v="349"/>
    <x v="4"/>
    <s v="2022"/>
    <x v="1"/>
    <x v="2"/>
    <x v="1"/>
  </r>
  <r>
    <x v="0"/>
    <s v="2022-0480"/>
    <x v="349"/>
    <x v="4"/>
    <s v="2022"/>
    <x v="1"/>
    <x v="2"/>
    <x v="1"/>
  </r>
  <r>
    <x v="0"/>
    <s v="2022-0481"/>
    <x v="349"/>
    <x v="4"/>
    <s v="2022"/>
    <x v="1"/>
    <x v="2"/>
    <x v="1"/>
  </r>
  <r>
    <x v="0"/>
    <s v="2022-0482"/>
    <x v="349"/>
    <x v="4"/>
    <s v="2022"/>
    <x v="1"/>
    <x v="2"/>
    <x v="1"/>
  </r>
  <r>
    <x v="0"/>
    <s v="2022-0483"/>
    <x v="349"/>
    <x v="4"/>
    <s v="2021"/>
    <x v="1"/>
    <x v="2"/>
    <x v="1"/>
  </r>
  <r>
    <x v="1"/>
    <s v="2021-0418"/>
    <x v="350"/>
    <x v="4"/>
    <s v="2021"/>
    <x v="1"/>
    <x v="2"/>
    <x v="1"/>
  </r>
  <r>
    <x v="1"/>
    <s v="2021-0396"/>
    <x v="10"/>
    <x v="4"/>
    <s v="2021"/>
    <x v="1"/>
    <x v="2"/>
    <x v="1"/>
  </r>
  <r>
    <x v="1"/>
    <s v="2021-0183"/>
    <x v="10"/>
    <x v="4"/>
    <s v="2022"/>
    <x v="1"/>
    <x v="2"/>
    <x v="1"/>
  </r>
  <r>
    <x v="0"/>
    <s v="2022-0152"/>
    <x v="10"/>
    <x v="4"/>
    <s v="2022"/>
    <x v="1"/>
    <x v="2"/>
    <x v="1"/>
  </r>
  <r>
    <x v="0"/>
    <s v="2022-0155"/>
    <x v="10"/>
    <x v="4"/>
    <s v="2022"/>
    <x v="1"/>
    <x v="2"/>
    <x v="1"/>
  </r>
  <r>
    <x v="0"/>
    <s v="2022-0484"/>
    <x v="10"/>
    <x v="4"/>
    <s v="2022"/>
    <x v="1"/>
    <x v="2"/>
    <x v="1"/>
  </r>
  <r>
    <x v="0"/>
    <s v="2022-0485"/>
    <x v="10"/>
    <x v="4"/>
    <s v="0000"/>
    <x v="1"/>
    <x v="2"/>
    <x v="1"/>
  </r>
  <r>
    <x v="2"/>
    <s v="0000-0991"/>
    <x v="351"/>
    <x v="4"/>
    <s v="0000"/>
    <x v="1"/>
    <x v="2"/>
    <x v="1"/>
  </r>
  <r>
    <x v="2"/>
    <s v="954"/>
    <x v="352"/>
    <x v="4"/>
    <s v="2021"/>
    <x v="1"/>
    <x v="2"/>
    <x v="1"/>
  </r>
  <r>
    <x v="1"/>
    <s v="2021-0249"/>
    <x v="352"/>
    <x v="4"/>
    <s v="2021"/>
    <x v="1"/>
    <x v="2"/>
    <x v="1"/>
  </r>
  <r>
    <x v="1"/>
    <s v="2021-0189"/>
    <x v="352"/>
    <x v="4"/>
    <s v="2022"/>
    <x v="1"/>
    <x v="2"/>
    <x v="1"/>
  </r>
  <r>
    <x v="0"/>
    <s v="2022-0486"/>
    <x v="352"/>
    <x v="4"/>
    <s v="0000"/>
    <x v="1"/>
    <x v="2"/>
    <x v="1"/>
  </r>
  <r>
    <x v="2"/>
    <s v="867"/>
    <x v="353"/>
    <x v="4"/>
    <s v="0000"/>
    <x v="1"/>
    <x v="2"/>
    <x v="1"/>
  </r>
  <r>
    <x v="2"/>
    <s v="0000-0620"/>
    <x v="353"/>
    <x v="4"/>
    <s v="2021"/>
    <x v="1"/>
    <x v="2"/>
    <x v="1"/>
  </r>
  <r>
    <x v="1"/>
    <s v="2021-0317"/>
    <x v="353"/>
    <x v="4"/>
    <s v="2021"/>
    <x v="1"/>
    <x v="2"/>
    <x v="1"/>
  </r>
  <r>
    <x v="1"/>
    <s v="2021-0444"/>
    <x v="353"/>
    <x v="4"/>
    <s v="2021"/>
    <x v="1"/>
    <x v="2"/>
    <x v="1"/>
  </r>
  <r>
    <x v="1"/>
    <s v="2021-0495"/>
    <x v="353"/>
    <x v="4"/>
    <s v="2021"/>
    <x v="1"/>
    <x v="2"/>
    <x v="1"/>
  </r>
  <r>
    <x v="1"/>
    <s v="2021-0505"/>
    <x v="353"/>
    <x v="4"/>
    <s v="2022"/>
    <x v="1"/>
    <x v="2"/>
    <x v="1"/>
  </r>
  <r>
    <x v="0"/>
    <s v="2022-0487"/>
    <x v="353"/>
    <x v="4"/>
    <s v="0000"/>
    <x v="1"/>
    <x v="2"/>
    <x v="1"/>
  </r>
  <r>
    <x v="2"/>
    <s v="630"/>
    <x v="354"/>
    <x v="4"/>
    <s v="2022"/>
    <x v="1"/>
    <x v="2"/>
    <x v="1"/>
  </r>
  <r>
    <x v="0"/>
    <s v="2022-0143"/>
    <x v="354"/>
    <x v="4"/>
    <s v="2022"/>
    <x v="1"/>
    <x v="2"/>
    <x v="1"/>
  </r>
  <r>
    <x v="0"/>
    <s v="2022-0158"/>
    <x v="354"/>
    <x v="4"/>
    <s v="0000"/>
    <x v="1"/>
    <x v="2"/>
    <x v="1"/>
  </r>
  <r>
    <x v="2"/>
    <s v="957"/>
    <x v="355"/>
    <x v="4"/>
    <s v="2021"/>
    <x v="1"/>
    <x v="2"/>
    <x v="1"/>
  </r>
  <r>
    <x v="1"/>
    <s v="2021-0529"/>
    <x v="355"/>
    <x v="4"/>
    <s v="0000"/>
    <x v="1"/>
    <x v="2"/>
    <x v="1"/>
  </r>
  <r>
    <x v="2"/>
    <s v="131"/>
    <x v="356"/>
    <x v="4"/>
    <s v="2022"/>
    <x v="1"/>
    <x v="2"/>
    <x v="1"/>
  </r>
  <r>
    <x v="0"/>
    <s v="2022-0160"/>
    <x v="357"/>
    <x v="8"/>
    <s v="2022"/>
    <x v="1"/>
    <x v="2"/>
    <x v="1"/>
  </r>
  <r>
    <x v="0"/>
    <s v="2022-0161"/>
    <x v="357"/>
    <x v="8"/>
    <s v="2022"/>
    <x v="1"/>
    <x v="2"/>
    <x v="1"/>
  </r>
  <r>
    <x v="0"/>
    <s v="2022-0163"/>
    <x v="358"/>
    <x v="8"/>
    <s v="2022"/>
    <x v="1"/>
    <x v="2"/>
    <x v="1"/>
  </r>
  <r>
    <x v="0"/>
    <s v="2022-0164"/>
    <x v="358"/>
    <x v="8"/>
    <s v="2022"/>
    <x v="1"/>
    <x v="2"/>
    <x v="1"/>
  </r>
  <r>
    <x v="0"/>
    <s v="2022-0162"/>
    <x v="359"/>
    <x v="8"/>
    <s v="2022"/>
    <x v="1"/>
    <x v="2"/>
    <x v="1"/>
  </r>
  <r>
    <x v="0"/>
    <s v="2022-0159"/>
    <x v="360"/>
    <x v="8"/>
    <s v="2021"/>
    <x v="1"/>
    <x v="2"/>
    <x v="1"/>
  </r>
  <r>
    <x v="1"/>
    <s v="2021-0595"/>
    <x v="361"/>
    <x v="40"/>
    <s v="2021"/>
    <x v="1"/>
    <x v="2"/>
    <x v="1"/>
  </r>
  <r>
    <x v="1"/>
    <s v="2021-0556"/>
    <x v="362"/>
    <x v="40"/>
    <s v="2021"/>
    <x v="1"/>
    <x v="2"/>
    <x v="1"/>
  </r>
  <r>
    <x v="1"/>
    <s v="2021-0559"/>
    <x v="362"/>
    <x v="40"/>
    <s v="2022"/>
    <x v="1"/>
    <x v="2"/>
    <x v="1"/>
  </r>
  <r>
    <x v="0"/>
    <s v="2022-0488"/>
    <x v="362"/>
    <x v="40"/>
    <s v="2021"/>
    <x v="1"/>
    <x v="2"/>
    <x v="1"/>
  </r>
  <r>
    <x v="1"/>
    <s v="2021-0254"/>
    <x v="363"/>
    <x v="40"/>
    <s v="0000"/>
    <x v="1"/>
    <x v="2"/>
    <x v="1"/>
  </r>
  <r>
    <x v="2"/>
    <s v="60"/>
    <x v="364"/>
    <x v="11"/>
    <s v="2021"/>
    <x v="1"/>
    <x v="2"/>
    <x v="1"/>
  </r>
  <r>
    <x v="1"/>
    <s v="2021-0136"/>
    <x v="365"/>
    <x v="12"/>
    <s v="2021"/>
    <x v="1"/>
    <x v="2"/>
    <x v="1"/>
  </r>
  <r>
    <x v="1"/>
    <s v="2021-0145"/>
    <x v="366"/>
    <x v="12"/>
    <s v="2021"/>
    <x v="1"/>
    <x v="2"/>
    <x v="1"/>
  </r>
  <r>
    <x v="1"/>
    <s v="2021-0116"/>
    <x v="367"/>
    <x v="12"/>
    <s v="2021"/>
    <x v="1"/>
    <x v="2"/>
    <x v="1"/>
  </r>
  <r>
    <x v="1"/>
    <s v="2021-0127"/>
    <x v="368"/>
    <x v="12"/>
    <s v="2021"/>
    <x v="1"/>
    <x v="2"/>
    <x v="1"/>
  </r>
  <r>
    <x v="1"/>
    <s v="2021-0153"/>
    <x v="369"/>
    <x v="12"/>
    <s v="2021"/>
    <x v="1"/>
    <x v="2"/>
    <x v="1"/>
  </r>
  <r>
    <x v="1"/>
    <s v="2021-0543"/>
    <x v="370"/>
    <x v="12"/>
    <s v="2021"/>
    <x v="1"/>
    <x v="2"/>
    <x v="1"/>
  </r>
  <r>
    <x v="1"/>
    <s v="2021-0125"/>
    <x v="371"/>
    <x v="12"/>
    <s v="2021"/>
    <x v="1"/>
    <x v="2"/>
    <x v="1"/>
  </r>
  <r>
    <x v="1"/>
    <s v="2021-0113"/>
    <x v="372"/>
    <x v="12"/>
    <s v="2021"/>
    <x v="1"/>
    <x v="2"/>
    <x v="1"/>
  </r>
  <r>
    <x v="1"/>
    <s v="2021-0119"/>
    <x v="373"/>
    <x v="12"/>
    <s v="2022"/>
    <x v="1"/>
    <x v="2"/>
    <x v="1"/>
  </r>
  <r>
    <x v="0"/>
    <s v="2022-0489"/>
    <x v="373"/>
    <x v="12"/>
    <s v="2021"/>
    <x v="1"/>
    <x v="2"/>
    <x v="1"/>
  </r>
  <r>
    <x v="1"/>
    <s v="2021-0128"/>
    <x v="374"/>
    <x v="12"/>
    <s v="2021"/>
    <x v="1"/>
    <x v="2"/>
    <x v="1"/>
  </r>
  <r>
    <x v="1"/>
    <s v="2021-0129"/>
    <x v="375"/>
    <x v="12"/>
    <s v="2021"/>
    <x v="1"/>
    <x v="2"/>
    <x v="1"/>
  </r>
  <r>
    <x v="1"/>
    <s v="2021-0121"/>
    <x v="376"/>
    <x v="12"/>
    <s v="2021"/>
    <x v="1"/>
    <x v="2"/>
    <x v="1"/>
  </r>
  <r>
    <x v="1"/>
    <s v="2021-0142"/>
    <x v="377"/>
    <x v="12"/>
    <s v="2021"/>
    <x v="1"/>
    <x v="2"/>
    <x v="1"/>
  </r>
  <r>
    <x v="1"/>
    <s v="2021-0148"/>
    <x v="378"/>
    <x v="12"/>
    <s v="2021"/>
    <x v="1"/>
    <x v="2"/>
    <x v="1"/>
  </r>
  <r>
    <x v="1"/>
    <s v="2021-0135"/>
    <x v="379"/>
    <x v="12"/>
    <s v="2021"/>
    <x v="1"/>
    <x v="2"/>
    <x v="1"/>
  </r>
  <r>
    <x v="1"/>
    <s v="2021-0124"/>
    <x v="380"/>
    <x v="12"/>
    <s v="2021"/>
    <x v="1"/>
    <x v="2"/>
    <x v="1"/>
  </r>
  <r>
    <x v="1"/>
    <s v="2021-0117"/>
    <x v="381"/>
    <x v="12"/>
    <s v="2021"/>
    <x v="1"/>
    <x v="2"/>
    <x v="1"/>
  </r>
  <r>
    <x v="1"/>
    <s v="2021-0150"/>
    <x v="382"/>
    <x v="12"/>
    <s v="2021"/>
    <x v="1"/>
    <x v="2"/>
    <x v="1"/>
  </r>
  <r>
    <x v="1"/>
    <s v="2021-0141"/>
    <x v="383"/>
    <x v="12"/>
    <s v="2021"/>
    <x v="1"/>
    <x v="2"/>
    <x v="1"/>
  </r>
  <r>
    <x v="1"/>
    <s v="2021-0143"/>
    <x v="383"/>
    <x v="12"/>
    <s v="2021"/>
    <x v="1"/>
    <x v="2"/>
    <x v="1"/>
  </r>
  <r>
    <x v="1"/>
    <s v="2021-0132"/>
    <x v="384"/>
    <x v="12"/>
    <s v="2021"/>
    <x v="1"/>
    <x v="2"/>
    <x v="1"/>
  </r>
  <r>
    <x v="1"/>
    <s v="2021-0139"/>
    <x v="385"/>
    <x v="12"/>
    <s v="2021"/>
    <x v="1"/>
    <x v="2"/>
    <x v="1"/>
  </r>
  <r>
    <x v="1"/>
    <s v="2021-0126"/>
    <x v="386"/>
    <x v="12"/>
    <s v="2021"/>
    <x v="1"/>
    <x v="2"/>
    <x v="1"/>
  </r>
  <r>
    <x v="1"/>
    <s v="2021-0154"/>
    <x v="387"/>
    <x v="12"/>
    <s v="2021"/>
    <x v="1"/>
    <x v="2"/>
    <x v="1"/>
  </r>
  <r>
    <x v="1"/>
    <s v="2021-0146"/>
    <x v="388"/>
    <x v="12"/>
    <s v="2021"/>
    <x v="1"/>
    <x v="2"/>
    <x v="1"/>
  </r>
  <r>
    <x v="1"/>
    <s v="2021-0130"/>
    <x v="389"/>
    <x v="12"/>
    <s v="2021"/>
    <x v="1"/>
    <x v="2"/>
    <x v="1"/>
  </r>
  <r>
    <x v="1"/>
    <s v="2021-0131"/>
    <x v="389"/>
    <x v="12"/>
    <s v="2021"/>
    <x v="1"/>
    <x v="2"/>
    <x v="1"/>
  </r>
  <r>
    <x v="1"/>
    <s v="2021-0137"/>
    <x v="390"/>
    <x v="12"/>
    <s v="2021"/>
    <x v="1"/>
    <x v="2"/>
    <x v="1"/>
  </r>
  <r>
    <x v="1"/>
    <s v="2021-0138"/>
    <x v="391"/>
    <x v="12"/>
    <s v="2021"/>
    <x v="1"/>
    <x v="2"/>
    <x v="1"/>
  </r>
  <r>
    <x v="1"/>
    <s v="2021-0120"/>
    <x v="392"/>
    <x v="12"/>
    <s v="2021"/>
    <x v="1"/>
    <x v="2"/>
    <x v="1"/>
  </r>
  <r>
    <x v="1"/>
    <s v="2021-0114"/>
    <x v="393"/>
    <x v="12"/>
    <s v="2021"/>
    <x v="1"/>
    <x v="2"/>
    <x v="1"/>
  </r>
  <r>
    <x v="1"/>
    <s v="2021-0151"/>
    <x v="394"/>
    <x v="12"/>
    <s v="2021"/>
    <x v="1"/>
    <x v="2"/>
    <x v="1"/>
  </r>
  <r>
    <x v="1"/>
    <s v="2021-0122"/>
    <x v="395"/>
    <x v="12"/>
    <s v="2021"/>
    <x v="1"/>
    <x v="2"/>
    <x v="1"/>
  </r>
  <r>
    <x v="1"/>
    <s v="2021-0149"/>
    <x v="395"/>
    <x v="12"/>
    <s v="2021"/>
    <x v="1"/>
    <x v="2"/>
    <x v="1"/>
  </r>
  <r>
    <x v="1"/>
    <s v="2021-0115"/>
    <x v="396"/>
    <x v="12"/>
    <s v="2021"/>
    <x v="1"/>
    <x v="2"/>
    <x v="1"/>
  </r>
  <r>
    <x v="1"/>
    <s v="2021-0152"/>
    <x v="397"/>
    <x v="12"/>
    <s v="2021"/>
    <x v="1"/>
    <x v="2"/>
    <x v="1"/>
  </r>
  <r>
    <x v="1"/>
    <s v="2021-0133"/>
    <x v="398"/>
    <x v="12"/>
    <s v="2021"/>
    <x v="1"/>
    <x v="2"/>
    <x v="1"/>
  </r>
  <r>
    <x v="1"/>
    <s v="2021-0140"/>
    <x v="399"/>
    <x v="12"/>
    <s v="2021"/>
    <x v="1"/>
    <x v="2"/>
    <x v="1"/>
  </r>
  <r>
    <x v="1"/>
    <s v="2021-0144"/>
    <x v="399"/>
    <x v="12"/>
    <s v="2021"/>
    <x v="1"/>
    <x v="2"/>
    <x v="1"/>
  </r>
  <r>
    <x v="1"/>
    <s v="2021-0123"/>
    <x v="400"/>
    <x v="12"/>
    <s v="2021"/>
    <x v="1"/>
    <x v="2"/>
    <x v="1"/>
  </r>
  <r>
    <x v="1"/>
    <s v="2021-0147"/>
    <x v="401"/>
    <x v="12"/>
    <s v="2021"/>
    <x v="1"/>
    <x v="2"/>
    <x v="1"/>
  </r>
  <r>
    <x v="1"/>
    <s v="2021-0134"/>
    <x v="402"/>
    <x v="12"/>
    <s v="2021"/>
    <x v="1"/>
    <x v="2"/>
    <x v="1"/>
  </r>
  <r>
    <x v="1"/>
    <s v="2021-0118"/>
    <x v="403"/>
    <x v="12"/>
    <s v="2021"/>
    <x v="1"/>
    <x v="2"/>
    <x v="1"/>
  </r>
  <r>
    <x v="1"/>
    <s v="2021-0603"/>
    <x v="404"/>
    <x v="12"/>
    <s v="2021"/>
    <x v="1"/>
    <x v="2"/>
    <x v="1"/>
  </r>
  <r>
    <x v="1"/>
    <s v="2021-0602"/>
    <x v="405"/>
    <x v="12"/>
    <s v="2021"/>
    <x v="1"/>
    <x v="2"/>
    <x v="1"/>
  </r>
  <r>
    <x v="1"/>
    <s v="2021-0551"/>
    <x v="406"/>
    <x v="20"/>
    <s v="0000"/>
    <x v="1"/>
    <x v="2"/>
    <x v="1"/>
  </r>
  <r>
    <x v="2"/>
    <s v="944"/>
    <x v="407"/>
    <x v="67"/>
    <s v="0000"/>
    <x v="1"/>
    <x v="2"/>
    <x v="1"/>
  </r>
  <r>
    <x v="2"/>
    <s v="932"/>
    <x v="408"/>
    <x v="67"/>
    <s v="0000"/>
    <x v="1"/>
    <x v="2"/>
    <x v="1"/>
  </r>
  <r>
    <x v="2"/>
    <s v="950"/>
    <x v="409"/>
    <x v="67"/>
    <s v="2022"/>
    <x v="1"/>
    <x v="2"/>
    <x v="1"/>
  </r>
  <r>
    <x v="0"/>
    <s v="2022-0490"/>
    <x v="409"/>
    <x v="67"/>
    <s v="2021"/>
    <x v="1"/>
    <x v="2"/>
    <x v="1"/>
  </r>
  <r>
    <x v="1"/>
    <s v="2021-0275"/>
    <x v="410"/>
    <x v="25"/>
    <s v="2021"/>
    <x v="1"/>
    <x v="2"/>
    <x v="1"/>
  </r>
  <r>
    <x v="1"/>
    <s v="2021-0282"/>
    <x v="410"/>
    <x v="25"/>
    <s v="2021"/>
    <x v="1"/>
    <x v="2"/>
    <x v="1"/>
  </r>
  <r>
    <x v="1"/>
    <s v="2021-0269"/>
    <x v="411"/>
    <x v="25"/>
    <s v="2021"/>
    <x v="1"/>
    <x v="2"/>
    <x v="1"/>
  </r>
  <r>
    <x v="1"/>
    <s v="2021-0272"/>
    <x v="411"/>
    <x v="25"/>
    <s v="2021"/>
    <x v="1"/>
    <x v="2"/>
    <x v="1"/>
  </r>
  <r>
    <x v="1"/>
    <s v="2021-0310"/>
    <x v="412"/>
    <x v="15"/>
    <s v="2021"/>
    <x v="1"/>
    <x v="2"/>
    <x v="1"/>
  </r>
  <r>
    <x v="1"/>
    <s v="2021-0311"/>
    <x v="412"/>
    <x v="15"/>
    <s v="2021"/>
    <x v="1"/>
    <x v="2"/>
    <x v="1"/>
  </r>
  <r>
    <x v="1"/>
    <s v="2021-0312"/>
    <x v="412"/>
    <x v="15"/>
    <s v="0000"/>
    <x v="1"/>
    <x v="2"/>
    <x v="1"/>
  </r>
  <r>
    <x v="2"/>
    <s v="189"/>
    <x v="413"/>
    <x v="60"/>
    <s v="2021"/>
    <x v="1"/>
    <x v="2"/>
    <x v="1"/>
  </r>
  <r>
    <x v="1"/>
    <s v="2021-0390"/>
    <x v="413"/>
    <x v="60"/>
    <s v="2022"/>
    <x v="1"/>
    <x v="2"/>
    <x v="1"/>
  </r>
  <r>
    <x v="0"/>
    <s v="2022-0491"/>
    <x v="413"/>
    <x v="60"/>
    <s v="2022"/>
    <x v="1"/>
    <x v="2"/>
    <x v="1"/>
  </r>
  <r>
    <x v="0"/>
    <s v="2022-0390"/>
    <x v="414"/>
    <x v="43"/>
    <s v="0000"/>
    <x v="1"/>
    <x v="2"/>
    <x v="1"/>
  </r>
  <r>
    <x v="2"/>
    <s v="118"/>
    <x v="415"/>
    <x v="68"/>
    <s v="2021"/>
    <x v="1"/>
    <x v="2"/>
    <x v="1"/>
  </r>
  <r>
    <x v="1"/>
    <s v="2021-0276"/>
    <x v="416"/>
    <x v="54"/>
    <s v="2021"/>
    <x v="1"/>
    <x v="2"/>
    <x v="1"/>
  </r>
  <r>
    <x v="1"/>
    <s v="2021-0288"/>
    <x v="416"/>
    <x v="54"/>
    <s v="2021"/>
    <x v="1"/>
    <x v="2"/>
    <x v="1"/>
  </r>
  <r>
    <x v="1"/>
    <s v="2021-0279"/>
    <x v="417"/>
    <x v="54"/>
    <s v="0000"/>
    <x v="1"/>
    <x v="2"/>
    <x v="1"/>
  </r>
  <r>
    <x v="2"/>
    <s v="751"/>
    <x v="418"/>
    <x v="27"/>
    <s v="0000"/>
    <x v="1"/>
    <x v="2"/>
    <x v="1"/>
  </r>
  <r>
    <x v="2"/>
    <s v="676"/>
    <x v="419"/>
    <x v="55"/>
    <s v="2021"/>
    <x v="1"/>
    <x v="2"/>
    <x v="1"/>
  </r>
  <r>
    <x v="1"/>
    <s v="2021-0639"/>
    <x v="420"/>
    <x v="12"/>
    <s v="2021"/>
    <x v="1"/>
    <x v="2"/>
    <x v="1"/>
  </r>
  <r>
    <x v="1"/>
    <s v="2021-0205"/>
    <x v="421"/>
    <x v="21"/>
    <s v="0000"/>
    <x v="1"/>
    <x v="2"/>
    <x v="1"/>
  </r>
  <r>
    <x v="2"/>
    <s v="665"/>
    <x v="422"/>
    <x v="69"/>
    <s v="0000"/>
    <x v="1"/>
    <x v="2"/>
    <x v="1"/>
  </r>
  <r>
    <x v="2"/>
    <s v="97"/>
    <x v="423"/>
    <x v="55"/>
    <s v="2021"/>
    <x v="1"/>
    <x v="2"/>
    <x v="1"/>
  </r>
  <r>
    <x v="1"/>
    <s v="2021-0106"/>
    <x v="423"/>
    <x v="55"/>
    <s v="2022"/>
    <x v="1"/>
    <x v="2"/>
    <x v="1"/>
  </r>
  <r>
    <x v="0"/>
    <s v="2022-0165"/>
    <x v="423"/>
    <x v="55"/>
    <s v="0000"/>
    <x v="1"/>
    <x v="2"/>
    <x v="1"/>
  </r>
  <r>
    <x v="2"/>
    <s v="947"/>
    <x v="424"/>
    <x v="55"/>
    <s v="0000"/>
    <x v="1"/>
    <x v="2"/>
    <x v="1"/>
  </r>
  <r>
    <x v="2"/>
    <s v="749"/>
    <x v="425"/>
    <x v="35"/>
    <s v="0000"/>
    <x v="1"/>
    <x v="2"/>
    <x v="1"/>
  </r>
  <r>
    <x v="2"/>
    <s v="791"/>
    <x v="426"/>
    <x v="27"/>
    <s v="2022"/>
    <x v="1"/>
    <x v="2"/>
    <x v="1"/>
  </r>
  <r>
    <x v="0"/>
    <s v="2022-0492"/>
    <x v="427"/>
    <x v="27"/>
    <s v="2022"/>
    <x v="1"/>
    <x v="2"/>
    <x v="1"/>
  </r>
  <r>
    <x v="0"/>
    <s v="2022-0493"/>
    <x v="427"/>
    <x v="27"/>
    <s v="2022"/>
    <x v="1"/>
    <x v="2"/>
    <x v="1"/>
  </r>
  <r>
    <x v="0"/>
    <s v="2022-0494"/>
    <x v="428"/>
    <x v="27"/>
    <s v="0000"/>
    <x v="1"/>
    <x v="2"/>
    <x v="1"/>
  </r>
  <r>
    <x v="2"/>
    <s v="871"/>
    <x v="429"/>
    <x v="27"/>
    <s v="2021"/>
    <x v="1"/>
    <x v="2"/>
    <x v="1"/>
  </r>
  <r>
    <x v="1"/>
    <s v="2021-0347"/>
    <x v="429"/>
    <x v="27"/>
    <s v="2021"/>
    <x v="1"/>
    <x v="2"/>
    <x v="1"/>
  </r>
  <r>
    <x v="1"/>
    <s v="2021-0512"/>
    <x v="429"/>
    <x v="27"/>
    <s v="2022"/>
    <x v="1"/>
    <x v="2"/>
    <x v="1"/>
  </r>
  <r>
    <x v="0"/>
    <s v="2022-0495"/>
    <x v="429"/>
    <x v="27"/>
    <s v="2022"/>
    <x v="1"/>
    <x v="2"/>
    <x v="1"/>
  </r>
  <r>
    <x v="0"/>
    <s v="2022-0496"/>
    <x v="429"/>
    <x v="27"/>
    <s v="2022"/>
    <x v="1"/>
    <x v="2"/>
    <x v="1"/>
  </r>
  <r>
    <x v="0"/>
    <s v="2022-0497"/>
    <x v="429"/>
    <x v="27"/>
    <s v="2022"/>
    <x v="1"/>
    <x v="2"/>
    <x v="1"/>
  </r>
  <r>
    <x v="0"/>
    <s v="2022-0498"/>
    <x v="429"/>
    <x v="27"/>
    <s v="2022"/>
    <x v="1"/>
    <x v="2"/>
    <x v="1"/>
  </r>
  <r>
    <x v="0"/>
    <s v="2022-0499"/>
    <x v="429"/>
    <x v="27"/>
    <s v="2022"/>
    <x v="1"/>
    <x v="2"/>
    <x v="1"/>
  </r>
  <r>
    <x v="0"/>
    <s v="2022-0500"/>
    <x v="429"/>
    <x v="27"/>
    <s v="2022"/>
    <x v="1"/>
    <x v="2"/>
    <x v="1"/>
  </r>
  <r>
    <x v="0"/>
    <s v="2022-0501"/>
    <x v="429"/>
    <x v="27"/>
    <s v="2022"/>
    <x v="1"/>
    <x v="2"/>
    <x v="1"/>
  </r>
  <r>
    <x v="0"/>
    <s v="2022-0502"/>
    <x v="430"/>
    <x v="27"/>
    <s v="2021"/>
    <x v="1"/>
    <x v="2"/>
    <x v="1"/>
  </r>
  <r>
    <x v="1"/>
    <s v="2021-0538"/>
    <x v="431"/>
    <x v="27"/>
    <s v="2022"/>
    <x v="1"/>
    <x v="2"/>
    <x v="1"/>
  </r>
  <r>
    <x v="0"/>
    <s v="2022-0503"/>
    <x v="431"/>
    <x v="27"/>
    <s v="0000"/>
    <x v="1"/>
    <x v="2"/>
    <x v="1"/>
  </r>
  <r>
    <x v="2"/>
    <s v="147"/>
    <x v="432"/>
    <x v="27"/>
    <s v="2022"/>
    <x v="1"/>
    <x v="2"/>
    <x v="1"/>
  </r>
  <r>
    <x v="0"/>
    <s v="2022-0504"/>
    <x v="432"/>
    <x v="27"/>
    <s v="2022"/>
    <x v="1"/>
    <x v="2"/>
    <x v="1"/>
  </r>
  <r>
    <x v="0"/>
    <s v="2022-0391"/>
    <x v="433"/>
    <x v="33"/>
    <s v="2022"/>
    <x v="1"/>
    <x v="2"/>
    <x v="1"/>
  </r>
  <r>
    <x v="0"/>
    <s v="2022-0392"/>
    <x v="434"/>
    <x v="27"/>
    <s v="2022"/>
    <x v="1"/>
    <x v="2"/>
    <x v="1"/>
  </r>
  <r>
    <x v="0"/>
    <s v="2022-0393"/>
    <x v="434"/>
    <x v="27"/>
    <s v="0000"/>
    <x v="1"/>
    <x v="2"/>
    <x v="1"/>
  </r>
  <r>
    <x v="2"/>
    <s v="4010"/>
    <x v="435"/>
    <x v="27"/>
    <s v="2022"/>
    <x v="1"/>
    <x v="2"/>
    <x v="1"/>
  </r>
  <r>
    <x v="0"/>
    <s v="2022-0505"/>
    <x v="436"/>
    <x v="27"/>
    <s v="2022"/>
    <x v="1"/>
    <x v="2"/>
    <x v="1"/>
  </r>
  <r>
    <x v="0"/>
    <s v="2022-0506"/>
    <x v="436"/>
    <x v="27"/>
    <s v="2022"/>
    <x v="1"/>
    <x v="2"/>
    <x v="1"/>
  </r>
  <r>
    <x v="0"/>
    <s v="2022-0507"/>
    <x v="436"/>
    <x v="27"/>
    <s v="0000"/>
    <x v="1"/>
    <x v="2"/>
    <x v="1"/>
  </r>
  <r>
    <x v="2"/>
    <s v="148"/>
    <x v="437"/>
    <x v="27"/>
    <s v="2022"/>
    <x v="1"/>
    <x v="2"/>
    <x v="1"/>
  </r>
  <r>
    <x v="0"/>
    <s v="2022-0508"/>
    <x v="438"/>
    <x v="27"/>
    <s v="2022"/>
    <x v="1"/>
    <x v="2"/>
    <x v="1"/>
  </r>
  <r>
    <x v="0"/>
    <s v="2022-0509"/>
    <x v="438"/>
    <x v="27"/>
    <s v="0000"/>
    <x v="1"/>
    <x v="2"/>
    <x v="1"/>
  </r>
  <r>
    <x v="2"/>
    <s v="0000-0845"/>
    <x v="439"/>
    <x v="27"/>
    <s v="0000"/>
    <x v="1"/>
    <x v="2"/>
    <x v="1"/>
  </r>
  <r>
    <x v="2"/>
    <s v="928"/>
    <x v="440"/>
    <x v="26"/>
    <s v="2022"/>
    <x v="1"/>
    <x v="2"/>
    <x v="1"/>
  </r>
  <r>
    <x v="0"/>
    <s v="2022-0510"/>
    <x v="440"/>
    <x v="26"/>
    <s v="0000"/>
    <x v="1"/>
    <x v="2"/>
    <x v="1"/>
  </r>
  <r>
    <x v="2"/>
    <s v="745"/>
    <x v="441"/>
    <x v="26"/>
    <s v="2022"/>
    <x v="1"/>
    <x v="2"/>
    <x v="1"/>
  </r>
  <r>
    <x v="0"/>
    <s v="2022-0511"/>
    <x v="442"/>
    <x v="70"/>
    <s v="0000"/>
    <x v="1"/>
    <x v="2"/>
    <x v="1"/>
  </r>
  <r>
    <x v="2"/>
    <s v="920"/>
    <x v="443"/>
    <x v="71"/>
    <s v="2022"/>
    <x v="1"/>
    <x v="2"/>
    <x v="1"/>
  </r>
  <r>
    <x v="0"/>
    <s v="2022-0166"/>
    <x v="443"/>
    <x v="71"/>
    <s v="2021"/>
    <x v="1"/>
    <x v="2"/>
    <x v="1"/>
  </r>
  <r>
    <x v="1"/>
    <s v="2021-0260"/>
    <x v="444"/>
    <x v="72"/>
    <s v="0000"/>
    <x v="1"/>
    <x v="2"/>
    <x v="1"/>
  </r>
  <r>
    <x v="2"/>
    <s v="890"/>
    <x v="445"/>
    <x v="6"/>
    <s v="2021"/>
    <x v="1"/>
    <x v="2"/>
    <x v="1"/>
  </r>
  <r>
    <x v="1"/>
    <s v="2021-0281"/>
    <x v="446"/>
    <x v="72"/>
    <s v="0000"/>
    <x v="1"/>
    <x v="2"/>
    <x v="1"/>
  </r>
  <r>
    <x v="2"/>
    <s v="123"/>
    <x v="447"/>
    <x v="73"/>
    <s v="2022"/>
    <x v="1"/>
    <x v="2"/>
    <x v="1"/>
  </r>
  <r>
    <x v="0"/>
    <s v="2022-0512"/>
    <x v="447"/>
    <x v="73"/>
    <s v="0000"/>
    <x v="1"/>
    <x v="2"/>
    <x v="1"/>
  </r>
  <r>
    <x v="2"/>
    <s v="114"/>
    <x v="448"/>
    <x v="73"/>
    <s v="2021"/>
    <x v="1"/>
    <x v="2"/>
    <x v="1"/>
  </r>
  <r>
    <x v="1"/>
    <s v="2021-0245"/>
    <x v="448"/>
    <x v="73"/>
    <s v="0000"/>
    <x v="1"/>
    <x v="2"/>
    <x v="1"/>
  </r>
  <r>
    <x v="2"/>
    <s v="682"/>
    <x v="449"/>
    <x v="73"/>
    <s v="0000"/>
    <x v="1"/>
    <x v="2"/>
    <x v="1"/>
  </r>
  <r>
    <x v="2"/>
    <s v="0000-0559"/>
    <x v="450"/>
    <x v="73"/>
    <s v="0000"/>
    <x v="1"/>
    <x v="2"/>
    <x v="1"/>
  </r>
  <r>
    <x v="2"/>
    <s v="80"/>
    <x v="451"/>
    <x v="73"/>
    <s v="0000"/>
    <x v="1"/>
    <x v="2"/>
    <x v="1"/>
  </r>
  <r>
    <x v="2"/>
    <s v="374"/>
    <x v="452"/>
    <x v="73"/>
    <s v="0000"/>
    <x v="1"/>
    <x v="2"/>
    <x v="1"/>
  </r>
  <r>
    <x v="2"/>
    <s v="918"/>
    <x v="453"/>
    <x v="7"/>
    <s v="2021"/>
    <x v="1"/>
    <x v="2"/>
    <x v="1"/>
  </r>
  <r>
    <x v="1"/>
    <s v="2021-0611"/>
    <x v="454"/>
    <x v="8"/>
    <s v="2022"/>
    <x v="1"/>
    <x v="2"/>
    <x v="1"/>
  </r>
  <r>
    <x v="0"/>
    <s v="2022-0167"/>
    <x v="454"/>
    <x v="8"/>
    <s v="2021"/>
    <x v="1"/>
    <x v="2"/>
    <x v="1"/>
  </r>
  <r>
    <x v="1"/>
    <s v="2021-0271"/>
    <x v="455"/>
    <x v="74"/>
    <s v="2021"/>
    <x v="1"/>
    <x v="2"/>
    <x v="1"/>
  </r>
  <r>
    <x v="1"/>
    <s v="2021-0293"/>
    <x v="456"/>
    <x v="53"/>
    <s v="2021"/>
    <x v="1"/>
    <x v="2"/>
    <x v="1"/>
  </r>
  <r>
    <x v="1"/>
    <s v="2021-0647"/>
    <x v="457"/>
    <x v="75"/>
    <s v="2021"/>
    <x v="1"/>
    <x v="2"/>
    <x v="1"/>
  </r>
  <r>
    <x v="1"/>
    <s v="2021-0651"/>
    <x v="457"/>
    <x v="75"/>
    <s v="2021"/>
    <x v="1"/>
    <x v="2"/>
    <x v="1"/>
  </r>
  <r>
    <x v="1"/>
    <s v="2021-0552"/>
    <x v="457"/>
    <x v="75"/>
    <s v="2022"/>
    <x v="1"/>
    <x v="2"/>
    <x v="1"/>
  </r>
  <r>
    <x v="0"/>
    <s v="2022-0169"/>
    <x v="458"/>
    <x v="75"/>
    <s v="2022"/>
    <x v="1"/>
    <x v="2"/>
    <x v="1"/>
  </r>
  <r>
    <x v="0"/>
    <s v="2022-0170"/>
    <x v="458"/>
    <x v="75"/>
    <s v="2022"/>
    <x v="1"/>
    <x v="2"/>
    <x v="1"/>
  </r>
  <r>
    <x v="0"/>
    <s v="2022-0172"/>
    <x v="459"/>
    <x v="75"/>
    <s v="2021"/>
    <x v="1"/>
    <x v="2"/>
    <x v="1"/>
  </r>
  <r>
    <x v="1"/>
    <s v="2021-0061"/>
    <x v="460"/>
    <x v="75"/>
    <s v="2022"/>
    <x v="1"/>
    <x v="2"/>
    <x v="1"/>
  </r>
  <r>
    <x v="0"/>
    <s v="2022-0513"/>
    <x v="460"/>
    <x v="75"/>
    <s v="2022"/>
    <x v="1"/>
    <x v="2"/>
    <x v="1"/>
  </r>
  <r>
    <x v="0"/>
    <s v="2022-0514"/>
    <x v="461"/>
    <x v="75"/>
    <s v="2022"/>
    <x v="1"/>
    <x v="2"/>
    <x v="1"/>
  </r>
  <r>
    <x v="0"/>
    <s v="2022-0515"/>
    <x v="461"/>
    <x v="75"/>
    <s v="2022"/>
    <x v="1"/>
    <x v="2"/>
    <x v="1"/>
  </r>
  <r>
    <x v="0"/>
    <s v="2022-0516"/>
    <x v="461"/>
    <x v="75"/>
    <s v="2022"/>
    <x v="1"/>
    <x v="2"/>
    <x v="1"/>
  </r>
  <r>
    <x v="0"/>
    <s v="2022-0524"/>
    <x v="462"/>
    <x v="75"/>
    <s v="2021"/>
    <x v="1"/>
    <x v="2"/>
    <x v="1"/>
  </r>
  <r>
    <x v="1"/>
    <s v="2021-0539"/>
    <x v="463"/>
    <x v="75"/>
    <s v="2022"/>
    <x v="1"/>
    <x v="2"/>
    <x v="1"/>
  </r>
  <r>
    <x v="0"/>
    <s v="2022-0168"/>
    <x v="464"/>
    <x v="75"/>
    <s v="2022"/>
    <x v="1"/>
    <x v="2"/>
    <x v="1"/>
  </r>
  <r>
    <x v="0"/>
    <s v="2022-0517"/>
    <x v="465"/>
    <x v="75"/>
    <s v="2021"/>
    <x v="1"/>
    <x v="2"/>
    <x v="1"/>
  </r>
  <r>
    <x v="1"/>
    <s v="2021-0192"/>
    <x v="466"/>
    <x v="75"/>
    <s v="2021"/>
    <x v="1"/>
    <x v="2"/>
    <x v="1"/>
  </r>
  <r>
    <x v="1"/>
    <s v="2021-0646"/>
    <x v="467"/>
    <x v="75"/>
    <s v="0000"/>
    <x v="1"/>
    <x v="2"/>
    <x v="1"/>
  </r>
  <r>
    <x v="2"/>
    <s v="996"/>
    <x v="468"/>
    <x v="75"/>
    <s v="2022"/>
    <x v="1"/>
    <x v="2"/>
    <x v="1"/>
  </r>
  <r>
    <x v="0"/>
    <s v="2022-0171"/>
    <x v="468"/>
    <x v="75"/>
    <s v="2021"/>
    <x v="1"/>
    <x v="2"/>
    <x v="1"/>
  </r>
  <r>
    <x v="1"/>
    <s v="2021-0257"/>
    <x v="469"/>
    <x v="75"/>
    <s v="0000"/>
    <x v="1"/>
    <x v="2"/>
    <x v="1"/>
  </r>
  <r>
    <x v="2"/>
    <s v="155"/>
    <x v="470"/>
    <x v="25"/>
    <s v="2022"/>
    <x v="1"/>
    <x v="2"/>
    <x v="1"/>
  </r>
  <r>
    <x v="0"/>
    <s v="2022-0173"/>
    <x v="470"/>
    <x v="25"/>
    <s v="2022"/>
    <x v="1"/>
    <x v="2"/>
    <x v="1"/>
  </r>
  <r>
    <x v="0"/>
    <s v="2022-0518"/>
    <x v="470"/>
    <x v="25"/>
    <s v="2022"/>
    <x v="1"/>
    <x v="2"/>
    <x v="1"/>
  </r>
  <r>
    <x v="0"/>
    <s v="2022-0519"/>
    <x v="470"/>
    <x v="25"/>
    <s v="2022"/>
    <x v="1"/>
    <x v="2"/>
    <x v="1"/>
  </r>
  <r>
    <x v="0"/>
    <s v="2022-0520"/>
    <x v="471"/>
    <x v="25"/>
    <s v="0000"/>
    <x v="1"/>
    <x v="2"/>
    <x v="1"/>
  </r>
  <r>
    <x v="2"/>
    <s v="138"/>
    <x v="472"/>
    <x v="25"/>
    <s v="2022"/>
    <x v="1"/>
    <x v="2"/>
    <x v="1"/>
  </r>
  <r>
    <x v="0"/>
    <s v="2022-0521"/>
    <x v="472"/>
    <x v="25"/>
    <s v="2021"/>
    <x v="1"/>
    <x v="2"/>
    <x v="1"/>
  </r>
  <r>
    <x v="1"/>
    <s v="2021-0555"/>
    <x v="473"/>
    <x v="76"/>
    <s v="2021"/>
    <x v="1"/>
    <x v="2"/>
    <x v="1"/>
  </r>
  <r>
    <x v="1"/>
    <s v="2021-0605"/>
    <x v="473"/>
    <x v="76"/>
    <s v="2021"/>
    <x v="1"/>
    <x v="2"/>
    <x v="1"/>
  </r>
  <r>
    <x v="1"/>
    <s v="2021-0111"/>
    <x v="474"/>
    <x v="11"/>
    <s v="0000"/>
    <x v="1"/>
    <x v="2"/>
    <x v="1"/>
  </r>
  <r>
    <x v="2"/>
    <s v="738"/>
    <x v="475"/>
    <x v="27"/>
    <s v="2022"/>
    <x v="1"/>
    <x v="2"/>
    <x v="1"/>
  </r>
  <r>
    <x v="0"/>
    <s v="2022-0522"/>
    <x v="475"/>
    <x v="27"/>
    <s v="2021"/>
    <x v="1"/>
    <x v="2"/>
    <x v="1"/>
  </r>
  <r>
    <x v="1"/>
    <s v="2021-0255"/>
    <x v="476"/>
    <x v="9"/>
    <s v="2022"/>
    <x v="1"/>
    <x v="2"/>
    <x v="1"/>
  </r>
  <r>
    <x v="0"/>
    <s v="2022-0174"/>
    <x v="477"/>
    <x v="73"/>
    <s v="2022"/>
    <x v="1"/>
    <x v="2"/>
    <x v="1"/>
  </r>
  <r>
    <x v="0"/>
    <s v="2022-0175"/>
    <x v="477"/>
    <x v="73"/>
    <s v="0000"/>
    <x v="1"/>
    <x v="2"/>
    <x v="1"/>
  </r>
  <r>
    <x v="2"/>
    <s v="168"/>
    <x v="478"/>
    <x v="73"/>
    <s v="2022"/>
    <x v="1"/>
    <x v="2"/>
    <x v="1"/>
  </r>
  <r>
    <x v="0"/>
    <s v="2022-0177"/>
    <x v="478"/>
    <x v="73"/>
    <s v="2022"/>
    <x v="1"/>
    <x v="2"/>
    <x v="1"/>
  </r>
  <r>
    <x v="0"/>
    <s v="2022-0179"/>
    <x v="478"/>
    <x v="73"/>
    <s v="2022"/>
    <x v="1"/>
    <x v="2"/>
    <x v="1"/>
  </r>
  <r>
    <x v="0"/>
    <s v="2022-0180"/>
    <x v="478"/>
    <x v="73"/>
    <s v="2022"/>
    <x v="1"/>
    <x v="2"/>
    <x v="1"/>
  </r>
  <r>
    <x v="0"/>
    <s v="2022-0181"/>
    <x v="478"/>
    <x v="73"/>
    <s v="2022"/>
    <x v="1"/>
    <x v="2"/>
    <x v="1"/>
  </r>
  <r>
    <x v="0"/>
    <s v="2022-0182"/>
    <x v="478"/>
    <x v="73"/>
    <s v="2022"/>
    <x v="1"/>
    <x v="2"/>
    <x v="1"/>
  </r>
  <r>
    <x v="0"/>
    <s v="2022-0183"/>
    <x v="478"/>
    <x v="73"/>
    <s v="2022"/>
    <x v="1"/>
    <x v="2"/>
    <x v="1"/>
  </r>
  <r>
    <x v="0"/>
    <s v="2022-0184"/>
    <x v="478"/>
    <x v="73"/>
    <s v="0000"/>
    <x v="1"/>
    <x v="2"/>
    <x v="1"/>
  </r>
  <r>
    <x v="2"/>
    <s v="96"/>
    <x v="479"/>
    <x v="51"/>
    <s v="0000"/>
    <x v="1"/>
    <x v="2"/>
    <x v="1"/>
  </r>
  <r>
    <x v="2"/>
    <s v="0000-0655"/>
    <x v="479"/>
    <x v="51"/>
    <s v="0000"/>
    <x v="1"/>
    <x v="2"/>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80">
  <r>
    <s v="892"/>
    <s v="A"/>
    <s v="Abies firma"/>
    <s v="Abies"/>
    <s v="firma"/>
    <m/>
    <m/>
    <m/>
    <m/>
    <s v="Pinaceae"/>
    <m/>
    <m/>
    <m/>
    <m/>
    <m/>
    <m/>
    <x v="0"/>
    <s v="Planting"/>
    <x v="0"/>
    <s v="Planted"/>
    <x v="0"/>
  </r>
  <r>
    <s v="4020"/>
    <s v="A"/>
    <s v="Abies homolepis"/>
    <s v="Abies"/>
    <s v="homolepis"/>
    <m/>
    <m/>
    <m/>
    <m/>
    <s v="Pinaceae"/>
    <m/>
    <m/>
    <m/>
    <m/>
    <m/>
    <m/>
    <x v="0"/>
    <s v="Planting"/>
    <x v="0"/>
    <s v="Planted"/>
    <x v="0"/>
  </r>
  <r>
    <s v="63"/>
    <s v="A"/>
    <s v="Acer buergerianum"/>
    <s v="Acer"/>
    <s v="buergerianum"/>
    <m/>
    <m/>
    <m/>
    <m/>
    <s v="Sapindaceae"/>
    <m/>
    <m/>
    <m/>
    <m/>
    <m/>
    <m/>
    <x v="0"/>
    <s v="Planting"/>
    <x v="0"/>
    <s v="Planted"/>
    <x v="0"/>
  </r>
  <r>
    <s v="921"/>
    <s v="A"/>
    <s v="Acer capillipes"/>
    <s v="Acer"/>
    <s v="capillipes"/>
    <m/>
    <m/>
    <m/>
    <m/>
    <s v="Sapindaceae"/>
    <m/>
    <m/>
    <m/>
    <m/>
    <m/>
    <m/>
    <x v="0"/>
    <s v="Planting"/>
    <x v="0"/>
    <s v="Planted"/>
    <x v="0"/>
  </r>
  <r>
    <s v="106"/>
    <s v="A"/>
    <s v="Acer griseum"/>
    <s v="Acer"/>
    <s v="griseum"/>
    <m/>
    <m/>
    <m/>
    <m/>
    <s v="Sapindaceae"/>
    <m/>
    <m/>
    <m/>
    <m/>
    <m/>
    <m/>
    <x v="0"/>
    <s v="Planting"/>
    <x v="0"/>
    <s v="Planted"/>
    <x v="0"/>
  </r>
  <r>
    <s v="801"/>
    <s v="A"/>
    <s v="Acer japonicum 'Aconitifolium'"/>
    <s v="Acer"/>
    <s v="japonicum"/>
    <m/>
    <m/>
    <m/>
    <m/>
    <s v="Sapindaceae"/>
    <m/>
    <m/>
    <m/>
    <m/>
    <m/>
    <s v="This cultivar was originally known as 'Maiku jaku', which means dancing peacock. The Western name of 'Aconitifolium' is so well known now that it is preferred."/>
    <x v="0"/>
    <s v="Planting"/>
    <x v="1"/>
    <s v="Planted"/>
    <x v="0"/>
  </r>
  <r>
    <s v="214"/>
    <s v="A"/>
    <s v="Acer negundo"/>
    <s v="Acer"/>
    <s v="negundo"/>
    <m/>
    <m/>
    <m/>
    <m/>
    <s v="Sapindaceae"/>
    <m/>
    <m/>
    <m/>
    <m/>
    <m/>
    <m/>
    <x v="0"/>
    <s v="Planting"/>
    <x v="0"/>
    <s v="Planted"/>
    <x v="0"/>
  </r>
  <r>
    <s v="926"/>
    <s v="A"/>
    <s v="Acer oliverianum"/>
    <s v="Acer"/>
    <s v="oliverianum"/>
    <m/>
    <m/>
    <m/>
    <m/>
    <s v="Sapindaceae"/>
    <m/>
    <m/>
    <m/>
    <m/>
    <m/>
    <m/>
    <x v="0"/>
    <s v="Planting"/>
    <x v="0"/>
    <s v="Planted"/>
    <x v="0"/>
  </r>
  <r>
    <s v="85"/>
    <s v="A"/>
    <s v="Acer palmatum"/>
    <s v="Acer"/>
    <s v="palmatum"/>
    <m/>
    <m/>
    <m/>
    <m/>
    <s v="Sapindaceae"/>
    <m/>
    <m/>
    <m/>
    <m/>
    <m/>
    <m/>
    <x v="0"/>
    <s v="Planting"/>
    <x v="0"/>
    <s v="Planted"/>
    <x v="0"/>
  </r>
  <r>
    <s v="777"/>
    <s v="A"/>
    <s v="Acer pseudosieboldianum"/>
    <s v="Acer"/>
    <s v="pseudosieboldianum"/>
    <m/>
    <m/>
    <m/>
    <m/>
    <s v="Sapindaceae"/>
    <m/>
    <m/>
    <m/>
    <m/>
    <m/>
    <m/>
    <x v="0"/>
    <s v="Planting"/>
    <x v="2"/>
    <s v="Planted"/>
    <x v="0"/>
  </r>
  <r>
    <s v="461"/>
    <s v="A"/>
    <s v="Acer rubrum 'Red Sunset'"/>
    <s v="Acer"/>
    <s v="rubrum"/>
    <m/>
    <m/>
    <m/>
    <m/>
    <s v="Sapindaceae"/>
    <m/>
    <m/>
    <m/>
    <m/>
    <m/>
    <m/>
    <x v="0"/>
    <s v="Planting"/>
    <x v="3"/>
    <s v="Planted"/>
    <x v="0"/>
  </r>
  <r>
    <s v="743"/>
    <s v="A"/>
    <s v="Acer saccharinum 'Born's Gracious'"/>
    <s v="Acer"/>
    <s v="saccharinum"/>
    <m/>
    <m/>
    <m/>
    <m/>
    <s v="Sapindaceae"/>
    <m/>
    <m/>
    <m/>
    <m/>
    <m/>
    <m/>
    <x v="0"/>
    <s v="Planting"/>
    <x v="0"/>
    <s v="Planted"/>
    <x v="0"/>
  </r>
  <r>
    <s v="107"/>
    <s v="A"/>
    <s v="Acer saccharum subsp. floridanum"/>
    <s v="Acer"/>
    <s v="saccharum"/>
    <s v="subsp."/>
    <s v="floridanum"/>
    <m/>
    <m/>
    <s v="Sapindaceae"/>
    <m/>
    <m/>
    <m/>
    <m/>
    <m/>
    <m/>
    <x v="0"/>
    <s v="Planting"/>
    <x v="0"/>
    <s v="Planted"/>
    <x v="0"/>
  </r>
  <r>
    <s v="925"/>
    <s v="A"/>
    <s v="Acer tataricum subsp. ginnala 'Flame Amur'"/>
    <s v="Acer"/>
    <s v="tataricum"/>
    <s v="subsp."/>
    <s v="ginnala"/>
    <m/>
    <m/>
    <s v="Sapindaceae"/>
    <m/>
    <m/>
    <m/>
    <m/>
    <m/>
    <m/>
    <x v="0"/>
    <s v="Planting"/>
    <x v="4"/>
    <s v="Planted"/>
    <x v="0"/>
  </r>
  <r>
    <s v="927"/>
    <s v="A"/>
    <s v="Acer triflorum"/>
    <s v="Acer"/>
    <s v="triflorum"/>
    <m/>
    <m/>
    <m/>
    <m/>
    <s v="Sapindaceae"/>
    <m/>
    <m/>
    <m/>
    <m/>
    <m/>
    <m/>
    <x v="0"/>
    <s v="Planting"/>
    <x v="0"/>
    <s v="Planted"/>
    <x v="0"/>
  </r>
  <r>
    <s v="779"/>
    <s v="A"/>
    <s v="Aesculus flava"/>
    <s v="Aesculus"/>
    <s v="flava"/>
    <m/>
    <m/>
    <m/>
    <m/>
    <s v="Sapindaceae"/>
    <m/>
    <m/>
    <m/>
    <m/>
    <m/>
    <m/>
    <x v="0"/>
    <s v="Planting"/>
    <x v="0"/>
    <s v="Planted"/>
    <x v="0"/>
  </r>
  <r>
    <s v="78"/>
    <s v="A"/>
    <s v="Aesculus glabra 'Sargentii'"/>
    <s v="Aesculus"/>
    <s v="glabra"/>
    <m/>
    <m/>
    <m/>
    <m/>
    <s v="Sapindaceae"/>
    <m/>
    <m/>
    <m/>
    <m/>
    <m/>
    <m/>
    <x v="0"/>
    <s v="Planting"/>
    <x v="0"/>
    <s v="Planted"/>
    <x v="0"/>
  </r>
  <r>
    <s v="958"/>
    <s v="A"/>
    <s v="Aesculus parviflora"/>
    <s v="Aesculus"/>
    <s v="parviflora"/>
    <m/>
    <m/>
    <m/>
    <m/>
    <s v="Sapindaceae"/>
    <m/>
    <m/>
    <m/>
    <m/>
    <m/>
    <m/>
    <x v="0"/>
    <s v="Planting"/>
    <x v="0"/>
    <s v="Planted"/>
    <x v="0"/>
  </r>
  <r>
    <s v="931"/>
    <s v="A"/>
    <s v="Aesculus pavia"/>
    <s v="Aesculus"/>
    <s v="pavia"/>
    <m/>
    <m/>
    <m/>
    <m/>
    <s v="Sapindaceae"/>
    <m/>
    <m/>
    <m/>
    <m/>
    <m/>
    <m/>
    <x v="0"/>
    <s v="Planting"/>
    <x v="0"/>
    <s v="Planted"/>
    <x v="0"/>
  </r>
  <r>
    <s v="757"/>
    <s v="A"/>
    <s v="Albizia julibrissin 'Summer Chocolate'"/>
    <s v="Albizia"/>
    <s v="julibrissin"/>
    <m/>
    <m/>
    <m/>
    <m/>
    <s v="Fabaceae"/>
    <m/>
    <m/>
    <m/>
    <m/>
    <m/>
    <m/>
    <x v="0"/>
    <s v="Planting"/>
    <x v="0"/>
    <s v="Planted"/>
    <x v="0"/>
  </r>
  <r>
    <s v="182"/>
    <s v="A"/>
    <s v="Amelanchier laevis"/>
    <s v="Amelanchier"/>
    <s v="laevis"/>
    <m/>
    <m/>
    <m/>
    <m/>
    <s v="Rosaceae"/>
    <m/>
    <m/>
    <m/>
    <m/>
    <m/>
    <m/>
    <x v="0"/>
    <s v="Planting"/>
    <x v="4"/>
    <s v="Planted"/>
    <x v="0"/>
  </r>
  <r>
    <s v="212"/>
    <s v="A"/>
    <s v="Aralia spinosa"/>
    <s v="Aralia"/>
    <s v="spinosa"/>
    <m/>
    <m/>
    <m/>
    <m/>
    <s v="Araliaceae"/>
    <m/>
    <m/>
    <m/>
    <m/>
    <m/>
    <m/>
    <x v="0"/>
    <s v="Planting"/>
    <x v="0"/>
    <s v="Planted"/>
    <x v="0"/>
  </r>
  <r>
    <s v="35"/>
    <s v="A"/>
    <s v="Asimina triloba"/>
    <s v="Asimina"/>
    <s v="triloba"/>
    <m/>
    <m/>
    <m/>
    <m/>
    <s v="Annonaceae"/>
    <m/>
    <m/>
    <m/>
    <m/>
    <m/>
    <m/>
    <x v="0"/>
    <s v="Planting"/>
    <x v="0"/>
    <s v="Planted"/>
    <x v="0"/>
  </r>
  <r>
    <s v="137"/>
    <s v="A"/>
    <s v="Betula nigra"/>
    <s v="Betula"/>
    <s v="nigra"/>
    <m/>
    <m/>
    <m/>
    <m/>
    <s v="Betulaceae"/>
    <m/>
    <m/>
    <m/>
    <m/>
    <m/>
    <m/>
    <x v="0"/>
    <s v="Planting"/>
    <x v="0"/>
    <s v="Planted"/>
    <x v="0"/>
  </r>
  <r>
    <s v="673"/>
    <s v="A"/>
    <s v="Broussonetia papyrifera 'Golden Shadow'"/>
    <s v="Broussonetia"/>
    <s v="papyrifera"/>
    <m/>
    <m/>
    <m/>
    <m/>
    <s v="Moraceae"/>
    <m/>
    <m/>
    <m/>
    <m/>
    <m/>
    <m/>
    <x v="0"/>
    <s v="Planting"/>
    <x v="1"/>
    <s v="Planted"/>
    <x v="0"/>
  </r>
  <r>
    <s v="924"/>
    <s v="A"/>
    <s v="Calocedrus decurrens"/>
    <s v="Calocedrus"/>
    <s v="decurrens"/>
    <m/>
    <m/>
    <m/>
    <m/>
    <s v="Cupressaceae"/>
    <m/>
    <m/>
    <m/>
    <m/>
    <m/>
    <m/>
    <x v="0"/>
    <s v="Planting"/>
    <x v="0"/>
    <s v="Planted"/>
    <x v="0"/>
  </r>
  <r>
    <s v="737"/>
    <s v="A"/>
    <s v="Carpinus betulus 'fastigiata'"/>
    <s v="Carpinus"/>
    <s v="betulus"/>
    <m/>
    <m/>
    <m/>
    <m/>
    <s v="Betulaceae"/>
    <m/>
    <m/>
    <m/>
    <m/>
    <m/>
    <m/>
    <x v="0"/>
    <s v="Planting"/>
    <x v="0"/>
    <s v="Planted"/>
    <x v="0"/>
  </r>
  <r>
    <s v="930"/>
    <s v="A"/>
    <s v="Carpinus caroliniana"/>
    <s v="Carpinus"/>
    <s v="caroliniana"/>
    <m/>
    <m/>
    <m/>
    <m/>
    <s v="Betulaceae"/>
    <m/>
    <m/>
    <m/>
    <m/>
    <m/>
    <m/>
    <x v="0"/>
    <s v="Planting"/>
    <x v="5"/>
    <s v="Planted"/>
    <x v="0"/>
  </r>
  <r>
    <s v="678"/>
    <s v="A"/>
    <s v="Carpinus japonica"/>
    <s v="Carpinus"/>
    <s v="japonica"/>
    <m/>
    <m/>
    <m/>
    <m/>
    <s v="Betulaceae"/>
    <m/>
    <m/>
    <m/>
    <m/>
    <m/>
    <m/>
    <x v="0"/>
    <s v="Planting"/>
    <x v="1"/>
    <s v="Planted"/>
    <x v="0"/>
  </r>
  <r>
    <s v="680"/>
    <s v="A"/>
    <s v="Carpinus stipulata"/>
    <s v="Carpinus"/>
    <s v="stipulata"/>
    <m/>
    <m/>
    <m/>
    <m/>
    <s v="Betulaceae"/>
    <m/>
    <m/>
    <m/>
    <m/>
    <m/>
    <m/>
    <x v="0"/>
    <s v="Planting"/>
    <x v="1"/>
    <s v="Planted"/>
    <x v="0"/>
  </r>
  <r>
    <s v="489"/>
    <s v="A"/>
    <s v="Carya glabra"/>
    <s v="Carya"/>
    <s v="glabra"/>
    <m/>
    <m/>
    <m/>
    <m/>
    <s v="Juglandaceae"/>
    <m/>
    <m/>
    <m/>
    <m/>
    <m/>
    <m/>
    <x v="0"/>
    <s v="Planting"/>
    <x v="6"/>
    <s v="Planted"/>
    <x v="0"/>
  </r>
  <r>
    <s v="215"/>
    <s v="A"/>
    <s v="Carya illinoinensis"/>
    <s v="Carya"/>
    <s v="illinoinensis"/>
    <m/>
    <m/>
    <m/>
    <m/>
    <s v="Juglandaceae"/>
    <m/>
    <m/>
    <m/>
    <m/>
    <m/>
    <m/>
    <x v="0"/>
    <s v="Planting"/>
    <x v="0"/>
    <s v="Planted"/>
    <x v="0"/>
  </r>
  <r>
    <s v="761"/>
    <s v="A"/>
    <s v="Carya tomentosa"/>
    <s v="Carya"/>
    <s v="tomentosa"/>
    <m/>
    <m/>
    <m/>
    <m/>
    <s v="Juglandaceae"/>
    <m/>
    <m/>
    <m/>
    <m/>
    <m/>
    <m/>
    <x v="0"/>
    <s v="Planting"/>
    <x v="0"/>
    <s v="Planted"/>
    <x v="0"/>
  </r>
  <r>
    <s v="71"/>
    <s v="A"/>
    <s v="Castanea mollissima"/>
    <s v="Castanea"/>
    <s v="mollissima"/>
    <m/>
    <m/>
    <m/>
    <m/>
    <s v="Fagaceae"/>
    <m/>
    <m/>
    <m/>
    <m/>
    <m/>
    <m/>
    <x v="0"/>
    <s v="Planting"/>
    <x v="0"/>
    <s v="Planted"/>
    <x v="0"/>
  </r>
  <r>
    <s v="202"/>
    <s v="A"/>
    <s v="Catalpa speciosa"/>
    <s v="Catalpa"/>
    <s v="speciosa"/>
    <m/>
    <m/>
    <m/>
    <m/>
    <s v="Bignoniaceae"/>
    <m/>
    <m/>
    <m/>
    <m/>
    <m/>
    <m/>
    <x v="0"/>
    <s v="Planting"/>
    <x v="0"/>
    <s v="Planted"/>
    <x v="0"/>
  </r>
  <r>
    <s v="175"/>
    <s v="A"/>
    <s v="Cedrus atlantica"/>
    <s v="Cedrus"/>
    <s v="atlantica"/>
    <m/>
    <m/>
    <m/>
    <m/>
    <s v="Pinaceae"/>
    <m/>
    <m/>
    <m/>
    <m/>
    <m/>
    <m/>
    <x v="0"/>
    <s v="Planting"/>
    <x v="0"/>
    <s v="Planted"/>
    <x v="0"/>
  </r>
  <r>
    <s v="913"/>
    <s v="A"/>
    <s v="Cedrus deodara"/>
    <s v="Cedrus"/>
    <s v="deodara"/>
    <m/>
    <m/>
    <m/>
    <m/>
    <s v="Pinaceae"/>
    <m/>
    <m/>
    <m/>
    <m/>
    <m/>
    <m/>
    <x v="0"/>
    <s v="Planting"/>
    <x v="0"/>
    <s v="Planted"/>
    <x v="0"/>
  </r>
  <r>
    <s v="873"/>
    <s v="A"/>
    <s v="Cedrus libani 'Pendula'"/>
    <s v="Cedrus"/>
    <s v="libani"/>
    <m/>
    <m/>
    <m/>
    <m/>
    <s v="Pinaceae"/>
    <m/>
    <m/>
    <m/>
    <m/>
    <m/>
    <m/>
    <x v="0"/>
    <s v="Planting"/>
    <x v="1"/>
    <s v="Planted"/>
    <x v="0"/>
  </r>
  <r>
    <s v="459"/>
    <s v="A"/>
    <s v="Celtis laevigata"/>
    <s v="Celtis"/>
    <s v="laevigata"/>
    <m/>
    <m/>
    <m/>
    <m/>
    <s v="Cannabaceae"/>
    <m/>
    <m/>
    <m/>
    <m/>
    <m/>
    <m/>
    <x v="0"/>
    <s v="Planting"/>
    <x v="0"/>
    <s v="Planted"/>
    <x v="0"/>
  </r>
  <r>
    <s v="93"/>
    <s v="A"/>
    <s v="Cercidiphyllum japonicum"/>
    <s v="Cercidiphyllum"/>
    <s v="japonicum"/>
    <m/>
    <m/>
    <m/>
    <m/>
    <s v="Cercidiphyllaceae"/>
    <m/>
    <m/>
    <m/>
    <m/>
    <m/>
    <m/>
    <x v="0"/>
    <s v="Planting"/>
    <x v="7"/>
    <s v="Planted"/>
    <x v="0"/>
  </r>
  <r>
    <s v="984"/>
    <s v="A"/>
    <s v="Cercis canadensis"/>
    <s v="Cercis"/>
    <s v="canadensis"/>
    <m/>
    <m/>
    <m/>
    <m/>
    <s v="Fabaceae"/>
    <m/>
    <m/>
    <m/>
    <m/>
    <m/>
    <m/>
    <x v="0"/>
    <s v="Planting"/>
    <x v="1"/>
    <s v="Planted"/>
    <x v="0"/>
  </r>
  <r>
    <s v="923"/>
    <s v="A"/>
    <s v="Cercis yunnanensis 'Celestial Plum'"/>
    <s v="Cercis"/>
    <s v="yunnanensis"/>
    <m/>
    <m/>
    <m/>
    <m/>
    <s v="Fabaceae"/>
    <m/>
    <m/>
    <m/>
    <m/>
    <m/>
    <m/>
    <x v="0"/>
    <s v="Planting"/>
    <x v="0"/>
    <s v="Planted"/>
    <x v="0"/>
  </r>
  <r>
    <s v="780"/>
    <s v="A"/>
    <s v="Chamaecyparis pisifera 'Filifera Aurea'"/>
    <s v="Chamaecyparis"/>
    <s v="pisifera"/>
    <m/>
    <m/>
    <m/>
    <m/>
    <s v="Cupressaceae"/>
    <m/>
    <m/>
    <m/>
    <m/>
    <m/>
    <m/>
    <x v="0"/>
    <s v="Planting"/>
    <x v="8"/>
    <s v="Planted"/>
    <x v="0"/>
  </r>
  <r>
    <s v="382"/>
    <s v="A"/>
    <s v="Chamaecyparis thyoides"/>
    <s v="Chamaecyparis"/>
    <s v="thyoides"/>
    <m/>
    <m/>
    <m/>
    <m/>
    <s v="Cupressaceae"/>
    <m/>
    <m/>
    <m/>
    <m/>
    <m/>
    <m/>
    <x v="0"/>
    <s v="Planting"/>
    <x v="0"/>
    <s v="Planted"/>
    <x v="0"/>
  </r>
  <r>
    <s v="157"/>
    <s v="A"/>
    <s v="Chionanthus retusus"/>
    <s v="Chionanthus"/>
    <s v="retusus"/>
    <m/>
    <m/>
    <m/>
    <m/>
    <s v="Oleaceae"/>
    <m/>
    <m/>
    <m/>
    <m/>
    <m/>
    <m/>
    <x v="0"/>
    <s v="Planting"/>
    <x v="9"/>
    <s v="Planted"/>
    <x v="0"/>
  </r>
  <r>
    <s v="636"/>
    <s v="A"/>
    <s v="Chionanthus virginicus"/>
    <s v="Chionanthus"/>
    <s v="virginicus"/>
    <m/>
    <m/>
    <m/>
    <m/>
    <s v="Oleaceae"/>
    <m/>
    <m/>
    <m/>
    <m/>
    <m/>
    <m/>
    <x v="0"/>
    <s v="Planting"/>
    <x v="7"/>
    <s v="Planted"/>
    <x v="0"/>
  </r>
  <r>
    <s v="622"/>
    <s v="A"/>
    <s v="Cladrastis kentukea"/>
    <s v="Cladrastis"/>
    <s v="kentukea"/>
    <m/>
    <m/>
    <m/>
    <m/>
    <s v="Fabaceae"/>
    <m/>
    <m/>
    <m/>
    <m/>
    <m/>
    <m/>
    <x v="0"/>
    <s v="Planting"/>
    <x v="2"/>
    <s v="Planted"/>
    <x v="0"/>
  </r>
  <r>
    <s v="689"/>
    <s v="A"/>
    <s v="Cornus elliptica 'Elsbry'"/>
    <s v="Cornus"/>
    <s v="elliptica"/>
    <m/>
    <m/>
    <m/>
    <m/>
    <s v="Cornaceae"/>
    <m/>
    <m/>
    <m/>
    <m/>
    <m/>
    <m/>
    <x v="0"/>
    <s v="Planting"/>
    <x v="0"/>
    <s v="Planted"/>
    <x v="0"/>
  </r>
  <r>
    <s v="900"/>
    <s v="A"/>
    <s v="Cornus florida"/>
    <s v="Cornus"/>
    <s v="florida"/>
    <m/>
    <m/>
    <m/>
    <m/>
    <s v="Cornaceae"/>
    <m/>
    <m/>
    <m/>
    <m/>
    <m/>
    <m/>
    <x v="0"/>
    <s v="Planting"/>
    <x v="1"/>
    <s v="Planted"/>
    <x v="0"/>
  </r>
  <r>
    <s v="127"/>
    <s v="A"/>
    <s v="Cornus kousa var. chinensis 'Milky Way'"/>
    <s v="Cornus"/>
    <s v="kousa"/>
    <s v="var."/>
    <s v="chinensis"/>
    <m/>
    <m/>
    <s v="Cornaceae"/>
    <m/>
    <m/>
    <m/>
    <m/>
    <m/>
    <m/>
    <x v="0"/>
    <s v="Planting"/>
    <x v="1"/>
    <s v="Planted"/>
    <x v="0"/>
  </r>
  <r>
    <s v="116"/>
    <s v="A"/>
    <s v="Cornus mas"/>
    <s v="Cornus"/>
    <s v="mas"/>
    <m/>
    <m/>
    <m/>
    <m/>
    <s v="Cornaceae"/>
    <m/>
    <m/>
    <m/>
    <m/>
    <m/>
    <m/>
    <x v="0"/>
    <s v="Planting"/>
    <x v="1"/>
    <s v="Planted"/>
    <x v="0"/>
  </r>
  <r>
    <s v="196"/>
    <s v="A"/>
    <s v="Cornus officinalis"/>
    <s v="Cornus"/>
    <s v="officinalis"/>
    <m/>
    <m/>
    <m/>
    <m/>
    <s v="Cornaceae"/>
    <m/>
    <m/>
    <m/>
    <m/>
    <m/>
    <m/>
    <x v="0"/>
    <s v="Planting"/>
    <x v="10"/>
    <s v="Planted"/>
    <x v="0"/>
  </r>
  <r>
    <s v="952"/>
    <s v="A"/>
    <s v="Cornus racemosa"/>
    <s v="Cornus"/>
    <s v="racemosa"/>
    <m/>
    <m/>
    <m/>
    <m/>
    <s v="Cornaceae"/>
    <m/>
    <m/>
    <m/>
    <m/>
    <m/>
    <m/>
    <x v="0"/>
    <s v="Planting"/>
    <x v="0"/>
    <s v="Planted"/>
    <x v="0"/>
  </r>
  <r>
    <s v="784"/>
    <s v="A"/>
    <s v="Cotinus coggygria Golden Spirit™"/>
    <s v="Cotinus"/>
    <s v="coggygria"/>
    <m/>
    <m/>
    <m/>
    <m/>
    <s v="Anacardiaceae"/>
    <m/>
    <m/>
    <m/>
    <m/>
    <m/>
    <m/>
    <x v="0"/>
    <s v="Planting"/>
    <x v="0"/>
    <s v="Planted"/>
    <x v="0"/>
  </r>
  <r>
    <s v="818"/>
    <s v="A"/>
    <s v="Cotinus obovatus"/>
    <s v="Cotinus"/>
    <s v="obovatus"/>
    <m/>
    <m/>
    <m/>
    <m/>
    <s v="Anacardiaceae"/>
    <m/>
    <m/>
    <m/>
    <m/>
    <m/>
    <m/>
    <x v="0"/>
    <s v="Planting"/>
    <x v="0"/>
    <s v="Planted"/>
    <x v="0"/>
  </r>
  <r>
    <s v="1003"/>
    <s v="A"/>
    <s v="Crataegus viridis 'Winter King'"/>
    <s v="Crataegus"/>
    <s v="viridis"/>
    <m/>
    <m/>
    <m/>
    <m/>
    <s v="Rosaceae"/>
    <m/>
    <m/>
    <m/>
    <m/>
    <m/>
    <m/>
    <x v="0"/>
    <s v="Planting"/>
    <x v="0"/>
    <s v="Planted"/>
    <x v="0"/>
  </r>
  <r>
    <s v="120"/>
    <s v="A"/>
    <s v="Cryptomeria japonica 'Yoshino'"/>
    <s v="Cryptomeria"/>
    <s v="japonica"/>
    <m/>
    <m/>
    <m/>
    <m/>
    <s v="Cupressaceae"/>
    <m/>
    <m/>
    <m/>
    <m/>
    <m/>
    <m/>
    <x v="0"/>
    <s v="Planting"/>
    <x v="0"/>
    <s v="Planted"/>
    <x v="0"/>
  </r>
  <r>
    <s v="95"/>
    <s v="A"/>
    <s v="Cunninghamia lanceolata"/>
    <s v="Cunninghamia"/>
    <s v="lanceolata"/>
    <m/>
    <m/>
    <m/>
    <m/>
    <s v="Cupressaceae"/>
    <m/>
    <m/>
    <m/>
    <m/>
    <m/>
    <m/>
    <x v="0"/>
    <s v="Planting"/>
    <x v="1"/>
    <s v="Planted"/>
    <x v="0"/>
  </r>
  <r>
    <s v="725"/>
    <s v="A"/>
    <s v="Cupressus arizonica var. glabra 'Blue Ice'"/>
    <s v="Cupressus"/>
    <s v="arizonica"/>
    <s v="var."/>
    <s v="glabra"/>
    <m/>
    <m/>
    <s v="Cupressaceae"/>
    <m/>
    <m/>
    <m/>
    <m/>
    <m/>
    <m/>
    <x v="0"/>
    <s v="Planting"/>
    <x v="0"/>
    <s v="Planted"/>
    <x v="0"/>
  </r>
  <r>
    <s v="158"/>
    <s v="A"/>
    <s v="Cyrilla racemiflora"/>
    <s v="Cyrilla"/>
    <s v="racemiflora"/>
    <m/>
    <m/>
    <m/>
    <m/>
    <s v="Cyrillaceae"/>
    <m/>
    <m/>
    <m/>
    <m/>
    <m/>
    <m/>
    <x v="0"/>
    <s v="Planting"/>
    <x v="9"/>
    <s v="Planted"/>
    <x v="0"/>
  </r>
  <r>
    <s v="128"/>
    <s v="A"/>
    <s v="Davidia involucrata"/>
    <s v="Davidia"/>
    <s v="involucrata"/>
    <m/>
    <m/>
    <m/>
    <m/>
    <s v="Cornaceae"/>
    <m/>
    <m/>
    <m/>
    <m/>
    <m/>
    <m/>
    <x v="0"/>
    <s v="Planting"/>
    <x v="11"/>
    <s v="Planted"/>
    <x v="0"/>
  </r>
  <r>
    <s v="287"/>
    <s v="A"/>
    <s v="Diospyros kaki 'Fuyu'"/>
    <s v="Diospyros"/>
    <s v="kaki"/>
    <m/>
    <m/>
    <m/>
    <m/>
    <s v="Ebenaceae"/>
    <m/>
    <m/>
    <m/>
    <m/>
    <m/>
    <m/>
    <x v="0"/>
    <s v="Planting"/>
    <x v="7"/>
    <s v="Planted"/>
    <x v="0"/>
  </r>
  <r>
    <s v="117"/>
    <s v="A"/>
    <s v="Diospyros virginiana"/>
    <s v="Diospyros"/>
    <s v="virginiana"/>
    <m/>
    <m/>
    <m/>
    <m/>
    <s v="Ebenaceae"/>
    <m/>
    <m/>
    <m/>
    <m/>
    <m/>
    <m/>
    <x v="0"/>
    <s v="Planting"/>
    <x v="1"/>
    <s v="Planted"/>
    <x v="0"/>
  </r>
  <r>
    <s v="62"/>
    <s v="A"/>
    <s v="Eucommia ulmoides"/>
    <s v="Eucommia"/>
    <s v="ulmoides"/>
    <m/>
    <m/>
    <m/>
    <m/>
    <s v="Eucommiaceae"/>
    <m/>
    <m/>
    <m/>
    <m/>
    <m/>
    <m/>
    <x v="0"/>
    <s v="Planting"/>
    <x v="12"/>
    <s v="Planted"/>
    <x v="0"/>
  </r>
  <r>
    <s v="195"/>
    <s v="A"/>
    <s v="Fagus grandifolia"/>
    <s v="Fagus"/>
    <s v="grandifolia"/>
    <m/>
    <m/>
    <m/>
    <m/>
    <s v="Fagaceae"/>
    <m/>
    <m/>
    <m/>
    <m/>
    <m/>
    <m/>
    <x v="0"/>
    <s v="Planting"/>
    <x v="0"/>
    <s v="Planted"/>
    <x v="0"/>
  </r>
  <r>
    <s v="384"/>
    <s v="A"/>
    <s v="Fagus sylvatica 'Atropunicea'"/>
    <s v="Fagus"/>
    <s v="sylvatica"/>
    <m/>
    <m/>
    <m/>
    <m/>
    <s v="Fagaceae"/>
    <m/>
    <m/>
    <m/>
    <m/>
    <m/>
    <m/>
    <x v="0"/>
    <s v="Planting"/>
    <x v="0"/>
    <s v="Planted"/>
    <x v="0"/>
  </r>
  <r>
    <s v="637"/>
    <s v="A"/>
    <s v="Ficus carica 'Celeste'"/>
    <s v="Ficus"/>
    <s v="carica"/>
    <m/>
    <m/>
    <m/>
    <m/>
    <s v="Moraceae"/>
    <m/>
    <m/>
    <m/>
    <m/>
    <m/>
    <m/>
    <x v="0"/>
    <s v="Planting"/>
    <x v="7"/>
    <s v="Planted"/>
    <x v="0"/>
  </r>
  <r>
    <s v="54"/>
    <s v="A"/>
    <s v="Firmiana simplex"/>
    <s v="Firmiana"/>
    <s v="simplex"/>
    <m/>
    <m/>
    <m/>
    <m/>
    <s v="Malvaceae"/>
    <m/>
    <m/>
    <m/>
    <m/>
    <m/>
    <m/>
    <x v="0"/>
    <s v="Planting"/>
    <x v="0"/>
    <s v="Planted"/>
    <x v="0"/>
  </r>
  <r>
    <s v="130"/>
    <s v="A"/>
    <s v="Frangula caroliniana"/>
    <s v="Frangula"/>
    <s v="caroliniana"/>
    <m/>
    <m/>
    <m/>
    <m/>
    <s v="Rhamnaceae"/>
    <m/>
    <m/>
    <m/>
    <m/>
    <m/>
    <m/>
    <x v="0"/>
    <s v="Planting"/>
    <x v="0"/>
    <s v="Planted"/>
    <x v="0"/>
  </r>
  <r>
    <s v="205"/>
    <s v="A"/>
    <s v="Fraxinus americana"/>
    <s v="Fraxinus"/>
    <s v="americana"/>
    <m/>
    <m/>
    <m/>
    <m/>
    <s v="Oleaceae"/>
    <m/>
    <m/>
    <m/>
    <m/>
    <m/>
    <m/>
    <x v="0"/>
    <s v="Planting"/>
    <x v="0"/>
    <s v="Planted"/>
    <x v="0"/>
  </r>
  <r>
    <s v="951"/>
    <s v="A"/>
    <s v="Fraxinus pennsylvanica"/>
    <s v="Fraxinus"/>
    <s v="pennsylvanica"/>
    <m/>
    <m/>
    <m/>
    <m/>
    <s v="Oleaceae"/>
    <m/>
    <m/>
    <m/>
    <m/>
    <m/>
    <m/>
    <x v="0"/>
    <s v="Planting"/>
    <x v="3"/>
    <s v="Planted"/>
    <x v="0"/>
  </r>
  <r>
    <s v="109"/>
    <s v="A"/>
    <s v="Ginkgo biloba"/>
    <s v="Ginkgo"/>
    <s v="biloba"/>
    <m/>
    <m/>
    <m/>
    <m/>
    <s v="Ginkgoaceae"/>
    <m/>
    <m/>
    <m/>
    <m/>
    <m/>
    <m/>
    <x v="0"/>
    <s v="Planting"/>
    <x v="0"/>
    <s v="Planted"/>
    <x v="0"/>
  </r>
  <r>
    <s v="771"/>
    <s v="A"/>
    <s v="Gleditsia triacanthos var. inermis"/>
    <s v="Gleditsia"/>
    <s v="triacanthos"/>
    <s v="var."/>
    <s v="inermis"/>
    <m/>
    <m/>
    <s v="Fabaceae"/>
    <m/>
    <m/>
    <m/>
    <m/>
    <m/>
    <m/>
    <x v="0"/>
    <s v="Planting"/>
    <x v="13"/>
    <s v="Planted"/>
    <x v="0"/>
  </r>
  <r>
    <s v="91"/>
    <s v="A"/>
    <s v="Gymnocladus dioicus"/>
    <s v="Gymnocladus"/>
    <s v="dioicus"/>
    <m/>
    <m/>
    <m/>
    <m/>
    <s v="Fabaceae"/>
    <m/>
    <m/>
    <m/>
    <m/>
    <m/>
    <m/>
    <x v="0"/>
    <s v="Planting"/>
    <x v="7"/>
    <s v="Planted"/>
    <x v="0"/>
  </r>
  <r>
    <s v="714"/>
    <s v="A"/>
    <s v="Halesia diptera"/>
    <s v="Halesia"/>
    <s v="diptera"/>
    <m/>
    <m/>
    <m/>
    <m/>
    <s v="Styracaceae"/>
    <m/>
    <m/>
    <m/>
    <m/>
    <m/>
    <m/>
    <x v="0"/>
    <s v="Planting"/>
    <x v="0"/>
    <s v="Planted"/>
    <x v="0"/>
  </r>
  <r>
    <s v="798"/>
    <s v="A"/>
    <s v="Hamamelis mollis 'Pallida'"/>
    <s v="Hamamelis"/>
    <s v="mollis"/>
    <m/>
    <m/>
    <m/>
    <m/>
    <s v="Hamamelidaceae"/>
    <m/>
    <m/>
    <m/>
    <m/>
    <m/>
    <m/>
    <x v="0"/>
    <s v="Planting"/>
    <x v="0"/>
    <s v="Planted"/>
    <x v="0"/>
  </r>
  <r>
    <s v="983"/>
    <s v="A"/>
    <s v="Hamamelis × intermedia 'Arnold Promise'"/>
    <s v="Hamamelis"/>
    <s v="× intermedia"/>
    <m/>
    <m/>
    <m/>
    <m/>
    <s v="Hamamelidaceae"/>
    <m/>
    <m/>
    <m/>
    <m/>
    <m/>
    <m/>
    <x v="0"/>
    <s v="Planting"/>
    <x v="9"/>
    <s v="Planted"/>
    <x v="0"/>
  </r>
  <r>
    <s v="800"/>
    <s v="A"/>
    <s v="Heptacodium miconioides"/>
    <s v="Heptacodium"/>
    <s v="miconioides"/>
    <m/>
    <m/>
    <m/>
    <m/>
    <s v="Caprifoliaceae"/>
    <m/>
    <m/>
    <m/>
    <m/>
    <m/>
    <m/>
    <x v="0"/>
    <s v="Planting"/>
    <x v="3"/>
    <s v="Planted"/>
    <x v="0"/>
  </r>
  <r>
    <s v="68"/>
    <s v="A"/>
    <s v="Ilex cornuta 'Burfordii'"/>
    <s v="Ilex"/>
    <s v="cornuta"/>
    <m/>
    <m/>
    <m/>
    <m/>
    <s v="Aquifoliaceae"/>
    <m/>
    <m/>
    <m/>
    <m/>
    <m/>
    <m/>
    <x v="0"/>
    <s v="Planting"/>
    <x v="0"/>
    <s v="Planted"/>
    <x v="0"/>
  </r>
  <r>
    <s v="61"/>
    <s v="A"/>
    <s v="Ilex decidua"/>
    <s v="Ilex"/>
    <s v="decidua"/>
    <m/>
    <m/>
    <m/>
    <m/>
    <s v="Aquifoliaceae"/>
    <m/>
    <m/>
    <m/>
    <m/>
    <m/>
    <m/>
    <x v="0"/>
    <s v="Planting"/>
    <x v="0"/>
    <s v="Planted"/>
    <x v="0"/>
  </r>
  <r>
    <s v="66"/>
    <s v="A"/>
    <s v="Ilex latifolia"/>
    <s v="Ilex"/>
    <s v="latifolia"/>
    <m/>
    <m/>
    <m/>
    <m/>
    <s v="Aquifoliaceae"/>
    <m/>
    <m/>
    <m/>
    <m/>
    <m/>
    <m/>
    <x v="0"/>
    <s v="Planting"/>
    <x v="0"/>
    <s v="Planted"/>
    <x v="0"/>
  </r>
  <r>
    <s v="978"/>
    <s v="A"/>
    <s v="Ilex opaca"/>
    <s v="Ilex"/>
    <s v="opaca"/>
    <m/>
    <m/>
    <m/>
    <m/>
    <s v="Aquifoliaceae"/>
    <m/>
    <m/>
    <m/>
    <m/>
    <m/>
    <m/>
    <x v="0"/>
    <s v="Planting"/>
    <x v="0"/>
    <s v="Planted"/>
    <x v="0"/>
  </r>
  <r>
    <s v="65"/>
    <s v="A"/>
    <s v="Ilex purpurea"/>
    <s v="Ilex"/>
    <s v="purpurea"/>
    <m/>
    <m/>
    <m/>
    <m/>
    <s v="Aquifoliaceae"/>
    <m/>
    <m/>
    <m/>
    <m/>
    <m/>
    <m/>
    <x v="0"/>
    <s v="Planting"/>
    <x v="0"/>
    <s v="Planted"/>
    <x v="0"/>
  </r>
  <r>
    <s v="81"/>
    <s v="A"/>
    <s v="Ilex vomitoria 'Pendula'"/>
    <s v="Ilex"/>
    <s v="vomitoria"/>
    <m/>
    <m/>
    <m/>
    <m/>
    <s v="Aquifoliaceae"/>
    <m/>
    <m/>
    <m/>
    <m/>
    <m/>
    <m/>
    <x v="0"/>
    <s v="Planting"/>
    <x v="0"/>
    <s v="Planted"/>
    <x v="0"/>
  </r>
  <r>
    <s v="914"/>
    <s v="A"/>
    <s v="Ilex xkoehneana 'Wirt L. Winn'"/>
    <s v="Ilex"/>
    <s v="xkoehneana"/>
    <m/>
    <m/>
    <m/>
    <m/>
    <s v="Aquifoliaceae"/>
    <m/>
    <m/>
    <m/>
    <m/>
    <m/>
    <m/>
    <x v="0"/>
    <s v="Planting"/>
    <x v="0"/>
    <s v="Planted"/>
    <x v="0"/>
  </r>
  <r>
    <s v="981"/>
    <s v="A"/>
    <s v="Illicium floridanum"/>
    <s v="Illicium"/>
    <s v="floridanum"/>
    <m/>
    <m/>
    <m/>
    <m/>
    <s v="Schisandraceae"/>
    <m/>
    <m/>
    <m/>
    <m/>
    <m/>
    <m/>
    <x v="0"/>
    <s v="Planting"/>
    <x v="0"/>
    <s v="Planted"/>
    <x v="0"/>
  </r>
  <r>
    <s v="1001"/>
    <s v="A"/>
    <s v="Juglans cinerea"/>
    <s v="Juglans"/>
    <s v="cinerea"/>
    <m/>
    <m/>
    <m/>
    <m/>
    <s v="Juglandaceae"/>
    <m/>
    <m/>
    <m/>
    <m/>
    <m/>
    <m/>
    <x v="0"/>
    <s v="Planting"/>
    <x v="14"/>
    <s v="Planted"/>
    <x v="0"/>
  </r>
  <r>
    <s v="72"/>
    <s v="A"/>
    <s v="Juglans nigra"/>
    <s v="Juglans"/>
    <s v="nigra"/>
    <m/>
    <m/>
    <m/>
    <m/>
    <s v="Juglandaceae"/>
    <m/>
    <m/>
    <m/>
    <m/>
    <m/>
    <m/>
    <x v="0"/>
    <s v="Planting"/>
    <x v="14"/>
    <s v="Planted"/>
    <x v="0"/>
  </r>
  <r>
    <s v="59"/>
    <s v="A"/>
    <s v="Juniperus virginiana"/>
    <s v="Juniperus"/>
    <s v="virginiana"/>
    <m/>
    <m/>
    <m/>
    <m/>
    <s v="Cupressaceae"/>
    <m/>
    <m/>
    <m/>
    <m/>
    <m/>
    <m/>
    <x v="0"/>
    <s v="Planting"/>
    <x v="0"/>
    <s v="Planted"/>
    <x v="0"/>
  </r>
  <r>
    <s v="675"/>
    <s v="A"/>
    <s v="Koelreuteria paniculata"/>
    <s v="Koelreuteria"/>
    <s v="paniculata"/>
    <m/>
    <m/>
    <m/>
    <m/>
    <s v="Sapindaceae"/>
    <m/>
    <m/>
    <m/>
    <m/>
    <m/>
    <m/>
    <x v="0"/>
    <s v="Planting"/>
    <x v="1"/>
    <s v="Planted"/>
    <x v="0"/>
  </r>
  <r>
    <s v="104"/>
    <s v="A"/>
    <s v="Lagerstroemia indica 'Natchez'"/>
    <s v="Lagerstroemia"/>
    <s v="indica"/>
    <m/>
    <m/>
    <m/>
    <m/>
    <s v="Lythraceae"/>
    <m/>
    <m/>
    <m/>
    <m/>
    <m/>
    <m/>
    <x v="0"/>
    <s v="Planting"/>
    <x v="1"/>
    <s v="Planted"/>
    <x v="0"/>
  </r>
  <r>
    <s v="982"/>
    <s v="A"/>
    <s v="Liquidambar styraciflua"/>
    <s v="Liquidambar"/>
    <s v="styraciflua"/>
    <m/>
    <m/>
    <m/>
    <m/>
    <s v="Altingiaceae"/>
    <m/>
    <m/>
    <m/>
    <m/>
    <m/>
    <m/>
    <x v="0"/>
    <s v="Planting"/>
    <x v="0"/>
    <s v="Planted"/>
    <x v="0"/>
  </r>
  <r>
    <s v="56"/>
    <s v="A"/>
    <s v="Liriodendron tulipifera"/>
    <s v="Liriodendron"/>
    <s v="tulipifera"/>
    <m/>
    <m/>
    <m/>
    <m/>
    <s v="Magnoliaceae"/>
    <m/>
    <m/>
    <m/>
    <m/>
    <m/>
    <m/>
    <x v="0"/>
    <s v="Planting"/>
    <x v="0"/>
    <s v="Planted"/>
    <x v="0"/>
  </r>
  <r>
    <s v="674"/>
    <s v="A"/>
    <s v="Maackia amurensis"/>
    <s v="Maackia"/>
    <s v="amurensis"/>
    <m/>
    <m/>
    <m/>
    <m/>
    <s v="Fabaceae"/>
    <m/>
    <m/>
    <m/>
    <m/>
    <m/>
    <m/>
    <x v="0"/>
    <s v="Planting"/>
    <x v="1"/>
    <s v="Planted"/>
    <x v="0"/>
  </r>
  <r>
    <s v="89"/>
    <s v="A"/>
    <s v="Maclura pomifera"/>
    <s v="Maclura"/>
    <s v="pomifera"/>
    <m/>
    <m/>
    <m/>
    <m/>
    <s v="Moraceae"/>
    <m/>
    <m/>
    <m/>
    <m/>
    <m/>
    <m/>
    <x v="0"/>
    <s v="Planting"/>
    <x v="0"/>
    <s v="Planted"/>
    <x v="0"/>
  </r>
  <r>
    <s v="135"/>
    <s v="A"/>
    <s v="Magnolia acuminata"/>
    <s v="Magnolia"/>
    <s v="acuminata"/>
    <m/>
    <m/>
    <m/>
    <m/>
    <s v="Magnoliaceae"/>
    <m/>
    <m/>
    <m/>
    <m/>
    <m/>
    <m/>
    <x v="0"/>
    <s v="Planting"/>
    <x v="6"/>
    <s v="Planted"/>
    <x v="0"/>
  </r>
  <r>
    <s v="836"/>
    <s v="A"/>
    <s v="Magnolia grandiflora"/>
    <s v="Magnolia"/>
    <s v="grandiflora"/>
    <m/>
    <m/>
    <m/>
    <m/>
    <s v="Magnoliaceae"/>
    <m/>
    <m/>
    <m/>
    <m/>
    <m/>
    <m/>
    <x v="0"/>
    <s v="Planting"/>
    <x v="0"/>
    <s v="Planted"/>
    <x v="0"/>
  </r>
  <r>
    <s v="919"/>
    <s v="A"/>
    <s v="Magnolia macrophylla var. ashei"/>
    <s v="Magnolia"/>
    <s v="macrophylla"/>
    <s v="var."/>
    <s v="ashei"/>
    <m/>
    <m/>
    <s v="Magnoliaceae"/>
    <m/>
    <m/>
    <m/>
    <m/>
    <m/>
    <m/>
    <x v="0"/>
    <s v="Planting"/>
    <x v="0"/>
    <s v="Planted"/>
    <x v="0"/>
  </r>
  <r>
    <s v="136"/>
    <s v="A"/>
    <s v="Magnolia stellata 'Waterlily'"/>
    <s v="Magnolia"/>
    <s v="stellata"/>
    <m/>
    <m/>
    <m/>
    <m/>
    <s v="Magnoliaceae"/>
    <m/>
    <m/>
    <m/>
    <m/>
    <m/>
    <m/>
    <x v="0"/>
    <s v="Planting"/>
    <x v="0"/>
    <s v="Planted"/>
    <x v="0"/>
  </r>
  <r>
    <s v="257"/>
    <s v="A"/>
    <s v="Magnolia tripetala"/>
    <s v="Magnolia"/>
    <s v="tripetala"/>
    <m/>
    <m/>
    <m/>
    <m/>
    <s v="Magnoliaceae"/>
    <m/>
    <m/>
    <m/>
    <m/>
    <m/>
    <m/>
    <x v="0"/>
    <s v="Planting"/>
    <x v="0"/>
    <s v="Planted"/>
    <x v="0"/>
  </r>
  <r>
    <s v="159"/>
    <s v="A"/>
    <s v="Magnolia virginiana"/>
    <s v="Magnolia"/>
    <s v="virginiana"/>
    <m/>
    <m/>
    <m/>
    <m/>
    <s v="Magnoliaceae"/>
    <m/>
    <m/>
    <m/>
    <m/>
    <m/>
    <m/>
    <x v="0"/>
    <s v="Planting"/>
    <x v="9"/>
    <s v="Planted"/>
    <x v="0"/>
  </r>
  <r>
    <s v="134"/>
    <s v="A"/>
    <s v="Magnolia × soulangeana"/>
    <s v="Magnolia"/>
    <s v="× soulangeana"/>
    <m/>
    <m/>
    <m/>
    <m/>
    <s v="Magnoliaceae"/>
    <m/>
    <m/>
    <m/>
    <m/>
    <m/>
    <m/>
    <x v="0"/>
    <s v="Planting"/>
    <x v="0"/>
    <s v="Planted"/>
    <x v="0"/>
  </r>
  <r>
    <s v="179"/>
    <s v="A"/>
    <s v="Metasequoia glyptostroboides"/>
    <s v="Metasequoia"/>
    <s v="glyptostroboides"/>
    <m/>
    <m/>
    <m/>
    <m/>
    <s v="Cupressaceae"/>
    <m/>
    <m/>
    <m/>
    <m/>
    <m/>
    <m/>
    <x v="0"/>
    <s v="Planting"/>
    <x v="0"/>
    <s v="Planted"/>
    <x v="0"/>
  </r>
  <r>
    <s v="451"/>
    <s v="A"/>
    <s v="Morus alba"/>
    <s v="Morus"/>
    <s v="alba"/>
    <m/>
    <m/>
    <m/>
    <m/>
    <s v="Moraceae"/>
    <m/>
    <m/>
    <m/>
    <m/>
    <m/>
    <m/>
    <x v="0"/>
    <s v="Planting"/>
    <x v="0"/>
    <s v="Planted"/>
    <x v="0"/>
  </r>
  <r>
    <s v="908"/>
    <s v="A"/>
    <s v="Morus rubra"/>
    <s v="Morus"/>
    <s v="rubra"/>
    <m/>
    <m/>
    <m/>
    <m/>
    <s v="Moraceae"/>
    <m/>
    <m/>
    <m/>
    <m/>
    <m/>
    <m/>
    <x v="0"/>
    <s v="Planting"/>
    <x v="0"/>
    <s v="Planted"/>
    <x v="0"/>
  </r>
  <r>
    <s v="960"/>
    <s v="A"/>
    <s v="Myrica cerifera"/>
    <s v="Myrica"/>
    <s v="cerifera"/>
    <m/>
    <m/>
    <m/>
    <m/>
    <s v="Myricaceae"/>
    <m/>
    <m/>
    <m/>
    <m/>
    <m/>
    <m/>
    <x v="0"/>
    <s v="Planting"/>
    <x v="0"/>
    <s v="Planted"/>
    <x v="0"/>
  </r>
  <r>
    <s v="760"/>
    <s v="A"/>
    <s v="Nyssa aquatica"/>
    <s v="Nyssa"/>
    <s v="aquatica"/>
    <m/>
    <m/>
    <m/>
    <m/>
    <s v="Nyssaceae"/>
    <m/>
    <m/>
    <m/>
    <m/>
    <m/>
    <m/>
    <x v="0"/>
    <s v="Planting"/>
    <x v="0"/>
    <s v="Planted"/>
    <x v="0"/>
  </r>
  <r>
    <s v="122"/>
    <s v="A"/>
    <s v="Nyssa sylvatica"/>
    <s v="Nyssa"/>
    <s v="sylvatica"/>
    <m/>
    <m/>
    <m/>
    <m/>
    <s v="Nyssaceae"/>
    <m/>
    <m/>
    <m/>
    <m/>
    <m/>
    <m/>
    <x v="0"/>
    <s v="Planting"/>
    <x v="15"/>
    <s v="Planted"/>
    <x v="0"/>
  </r>
  <r>
    <s v="797"/>
    <s v="A"/>
    <s v="Ostrya virginiana"/>
    <s v="Ostrya"/>
    <s v="virginiana"/>
    <m/>
    <m/>
    <m/>
    <m/>
    <s v="Betulaceae"/>
    <m/>
    <m/>
    <m/>
    <m/>
    <m/>
    <m/>
    <x v="0"/>
    <s v="Planting"/>
    <x v="3"/>
    <s v="Planted"/>
    <x v="0"/>
  </r>
  <r>
    <s v="174"/>
    <s v="A"/>
    <s v="Oxydendrum arboreum"/>
    <s v="Oxydendrum"/>
    <s v="arboreum"/>
    <m/>
    <m/>
    <m/>
    <m/>
    <s v="Ericaceae"/>
    <m/>
    <m/>
    <m/>
    <m/>
    <m/>
    <m/>
    <x v="0"/>
    <s v="Planting"/>
    <x v="16"/>
    <s v="Planted"/>
    <x v="0"/>
  </r>
  <r>
    <s v="774"/>
    <s v="A"/>
    <s v="Paliurus spina-christi"/>
    <s v="Paliurus"/>
    <s v="spina-christi"/>
    <m/>
    <m/>
    <m/>
    <m/>
    <s v="Rhamnaceae"/>
    <m/>
    <m/>
    <m/>
    <m/>
    <m/>
    <m/>
    <x v="0"/>
    <s v="Planting"/>
    <x v="2"/>
    <s v="Planted"/>
    <x v="0"/>
  </r>
  <r>
    <s v="178"/>
    <s v="A"/>
    <s v="Parrotia persica"/>
    <s v="Parrotia"/>
    <s v="persica"/>
    <m/>
    <m/>
    <m/>
    <m/>
    <s v="Hamamelidaceae"/>
    <m/>
    <m/>
    <m/>
    <m/>
    <m/>
    <m/>
    <x v="0"/>
    <s v="Planting"/>
    <x v="0"/>
    <s v="Planted"/>
    <x v="0"/>
  </r>
  <r>
    <s v="99"/>
    <s v="A"/>
    <s v="Pinus densiflora 'Oculus-draconis'"/>
    <s v="Pinus"/>
    <s v="densiflora"/>
    <m/>
    <m/>
    <m/>
    <m/>
    <s v="Pinaceae"/>
    <m/>
    <m/>
    <m/>
    <m/>
    <m/>
    <m/>
    <x v="0"/>
    <s v="Planting"/>
    <x v="1"/>
    <s v="Planted"/>
    <x v="0"/>
  </r>
  <r>
    <s v="70"/>
    <s v="A"/>
    <s v="Pinus elliottii"/>
    <s v="Pinus"/>
    <s v="elliottii"/>
    <m/>
    <m/>
    <m/>
    <m/>
    <s v="Pinaceae"/>
    <m/>
    <m/>
    <m/>
    <m/>
    <m/>
    <m/>
    <x v="0"/>
    <s v="Planting"/>
    <x v="12"/>
    <s v="Planted"/>
    <x v="0"/>
  </r>
  <r>
    <s v="971"/>
    <s v="A"/>
    <s v="Pinus parviflora"/>
    <s v="Pinus"/>
    <s v="parviflora"/>
    <m/>
    <m/>
    <m/>
    <m/>
    <s v="Pinaceae"/>
    <m/>
    <m/>
    <m/>
    <m/>
    <m/>
    <m/>
    <x v="0"/>
    <s v="Planting"/>
    <x v="0"/>
    <s v="Planted"/>
    <x v="0"/>
  </r>
  <r>
    <s v="58"/>
    <s v="A"/>
    <s v="Pinus strobus"/>
    <s v="Pinus"/>
    <s v="strobus"/>
    <m/>
    <m/>
    <m/>
    <m/>
    <s v="Pinaceae"/>
    <m/>
    <m/>
    <m/>
    <m/>
    <m/>
    <m/>
    <x v="0"/>
    <s v="Planting"/>
    <x v="0"/>
    <s v="Planted"/>
    <x v="0"/>
  </r>
  <r>
    <s v="670"/>
    <s v="A"/>
    <s v="Pinus taeda"/>
    <s v="Pinus"/>
    <s v="taeda"/>
    <m/>
    <m/>
    <m/>
    <m/>
    <s v="Pinaceae"/>
    <m/>
    <m/>
    <m/>
    <m/>
    <m/>
    <m/>
    <x v="0"/>
    <s v="Planting"/>
    <x v="0"/>
    <s v="Planted"/>
    <x v="0"/>
  </r>
  <r>
    <s v="112"/>
    <s v="A"/>
    <s v="Pinus thunbergii"/>
    <s v="Pinus"/>
    <s v="thunbergii"/>
    <m/>
    <m/>
    <m/>
    <m/>
    <s v="Pinaceae"/>
    <m/>
    <m/>
    <m/>
    <m/>
    <m/>
    <m/>
    <x v="0"/>
    <s v="Planting"/>
    <x v="1"/>
    <s v="Planted"/>
    <x v="0"/>
  </r>
  <r>
    <s v="979"/>
    <s v="A"/>
    <s v="Pinus virginiana"/>
    <s v="Pinus"/>
    <s v="virginiana"/>
    <m/>
    <m/>
    <m/>
    <m/>
    <s v="Pinaceae"/>
    <m/>
    <m/>
    <m/>
    <m/>
    <m/>
    <m/>
    <x v="0"/>
    <s v="Planting"/>
    <x v="1"/>
    <s v="Planted"/>
    <x v="0"/>
  </r>
  <r>
    <s v="79"/>
    <s v="A"/>
    <s v="Pistacia chinensis"/>
    <s v="Pistacia"/>
    <s v="chinensis"/>
    <m/>
    <m/>
    <m/>
    <m/>
    <s v="Anacardiaceae"/>
    <m/>
    <m/>
    <m/>
    <m/>
    <m/>
    <m/>
    <x v="0"/>
    <s v="Planting"/>
    <x v="0"/>
    <s v="Planted"/>
    <x v="0"/>
  </r>
  <r>
    <s v="53"/>
    <s v="A"/>
    <s v="Platanus occidentalis"/>
    <s v="Platanus"/>
    <s v="occidentalis"/>
    <m/>
    <m/>
    <m/>
    <m/>
    <s v="Platanaceae"/>
    <m/>
    <m/>
    <m/>
    <m/>
    <m/>
    <m/>
    <x v="0"/>
    <s v="Planting"/>
    <x v="0"/>
    <s v="Planted"/>
    <x v="0"/>
  </r>
  <r>
    <s v="765"/>
    <s v="A"/>
    <s v="Platanus occidentalis"/>
    <s v="Platanus"/>
    <s v="occidentalis"/>
    <m/>
    <m/>
    <m/>
    <m/>
    <s v="Platanaceae"/>
    <m/>
    <m/>
    <m/>
    <m/>
    <m/>
    <m/>
    <x v="0"/>
    <s v="Planting"/>
    <x v="0"/>
    <s v="Planted"/>
    <x v="0"/>
  </r>
  <r>
    <s v="82"/>
    <s v="A"/>
    <s v="Poncirus trifoliata"/>
    <s v="Poncirus"/>
    <s v="trifoliata"/>
    <m/>
    <m/>
    <m/>
    <m/>
    <s v="Rutaceae"/>
    <m/>
    <m/>
    <m/>
    <m/>
    <m/>
    <m/>
    <x v="0"/>
    <s v="Planting"/>
    <x v="0"/>
    <s v="Planted"/>
    <x v="0"/>
  </r>
  <r>
    <s v="980"/>
    <s v="A"/>
    <s v="Populus deltoides"/>
    <s v="Populus"/>
    <s v="deltoides"/>
    <m/>
    <m/>
    <m/>
    <m/>
    <s v="Salicaceae"/>
    <m/>
    <m/>
    <m/>
    <m/>
    <m/>
    <m/>
    <x v="0"/>
    <s v="Planting"/>
    <x v="0"/>
    <s v="Planted"/>
    <x v="0"/>
  </r>
  <r>
    <s v="177"/>
    <s v="A"/>
    <s v="Prunus caroliniana"/>
    <s v="Prunus"/>
    <s v="caroliniana"/>
    <m/>
    <m/>
    <m/>
    <m/>
    <s v="Rosaceae"/>
    <m/>
    <m/>
    <m/>
    <m/>
    <m/>
    <m/>
    <x v="0"/>
    <s v="Planting"/>
    <x v="0"/>
    <s v="Planted"/>
    <x v="0"/>
  </r>
  <r>
    <s v="111"/>
    <s v="A"/>
    <s v="Prunus incisa 'Okame'"/>
    <s v="Prunus"/>
    <s v="incisa"/>
    <m/>
    <m/>
    <m/>
    <m/>
    <s v="Rosaceae"/>
    <m/>
    <m/>
    <m/>
    <m/>
    <m/>
    <m/>
    <x v="0"/>
    <s v="Planting"/>
    <x v="3"/>
    <s v="Planted"/>
    <x v="0"/>
  </r>
  <r>
    <s v="588"/>
    <s v="A"/>
    <s v="Prunus mexicana"/>
    <s v="Prunus"/>
    <s v="mexicana"/>
    <m/>
    <m/>
    <m/>
    <m/>
    <s v="Rosaceae"/>
    <m/>
    <m/>
    <m/>
    <m/>
    <m/>
    <m/>
    <x v="0"/>
    <s v="Planting"/>
    <x v="0"/>
    <s v="Planted"/>
    <x v="0"/>
  </r>
  <r>
    <s v="115"/>
    <s v="A"/>
    <s v="Prunus serotina"/>
    <s v="Prunus"/>
    <s v="serotina"/>
    <m/>
    <m/>
    <m/>
    <m/>
    <s v="Rosaceae"/>
    <m/>
    <m/>
    <m/>
    <m/>
    <m/>
    <m/>
    <x v="0"/>
    <s v="Planting"/>
    <x v="1"/>
    <s v="Planted"/>
    <x v="0"/>
  </r>
  <r>
    <s v="126"/>
    <s v="A"/>
    <s v="Prunus subhirtella 'Autumnalis'"/>
    <s v="Prunus"/>
    <s v="subhirtella"/>
    <m/>
    <m/>
    <m/>
    <m/>
    <s v="Rosaceae"/>
    <m/>
    <m/>
    <m/>
    <m/>
    <m/>
    <m/>
    <x v="0"/>
    <s v="Planting"/>
    <x v="1"/>
    <s v="Planted"/>
    <x v="0"/>
  </r>
  <r>
    <s v="125"/>
    <s v="A"/>
    <s v="Prunus × yedoensis"/>
    <s v="Prunus"/>
    <s v="× yedoensis"/>
    <m/>
    <m/>
    <m/>
    <m/>
    <s v="Rosaceae"/>
    <m/>
    <m/>
    <m/>
    <m/>
    <m/>
    <m/>
    <x v="0"/>
    <s v="Planting"/>
    <x v="1"/>
    <s v="Planted"/>
    <x v="0"/>
  </r>
  <r>
    <s v="966"/>
    <s v="A"/>
    <s v="Pseudolarix amabilis"/>
    <s v="Pseudolarix"/>
    <s v="amabilis"/>
    <m/>
    <m/>
    <m/>
    <m/>
    <s v="Pinaceae"/>
    <m/>
    <m/>
    <m/>
    <m/>
    <m/>
    <m/>
    <x v="0"/>
    <s v="Planting"/>
    <x v="0"/>
    <s v="Planted"/>
    <x v="0"/>
  </r>
  <r>
    <s v="176"/>
    <s v="A"/>
    <s v="Pseudotsuga menziesii"/>
    <s v="Pseudotsuga"/>
    <s v="menziesii"/>
    <m/>
    <m/>
    <m/>
    <m/>
    <s v="Pinaceae"/>
    <m/>
    <m/>
    <m/>
    <m/>
    <m/>
    <m/>
    <x v="0"/>
    <s v="Planting"/>
    <x v="0"/>
    <s v="Planted"/>
    <x v="0"/>
  </r>
  <r>
    <s v="677"/>
    <s v="A"/>
    <s v="Halesia corymbosa"/>
    <s v="Halesia"/>
    <s v="corymbosa"/>
    <m/>
    <m/>
    <m/>
    <m/>
    <s v="Styracaceae"/>
    <m/>
    <m/>
    <m/>
    <m/>
    <m/>
    <m/>
    <x v="0"/>
    <s v="Planting"/>
    <x v="1"/>
    <s v="Planted"/>
    <x v="0"/>
  </r>
  <r>
    <s v="209"/>
    <s v="A"/>
    <s v="Pyrus calleryana 'Aristocrat'"/>
    <s v="Pyrus"/>
    <s v="calleryana"/>
    <m/>
    <m/>
    <m/>
    <m/>
    <s v="Rosaceae"/>
    <m/>
    <m/>
    <m/>
    <m/>
    <m/>
    <m/>
    <x v="0"/>
    <s v="Planting"/>
    <x v="3"/>
    <s v="Planted"/>
    <x v="0"/>
  </r>
  <r>
    <s v="198"/>
    <s v="A"/>
    <s v="Quercus acutissima"/>
    <s v="Quercus"/>
    <s v="acutissima"/>
    <m/>
    <m/>
    <m/>
    <m/>
    <s v="Fagaceae"/>
    <m/>
    <m/>
    <m/>
    <m/>
    <m/>
    <m/>
    <x v="0"/>
    <s v="Planting"/>
    <x v="0"/>
    <s v="Planted"/>
    <x v="0"/>
  </r>
  <r>
    <s v="450"/>
    <s v="A"/>
    <s v="Quercus alba"/>
    <s v="Quercus"/>
    <s v="alba"/>
    <m/>
    <m/>
    <m/>
    <m/>
    <s v="Fagaceae"/>
    <m/>
    <m/>
    <m/>
    <m/>
    <m/>
    <m/>
    <x v="0"/>
    <s v="Planting"/>
    <x v="7"/>
    <s v="Planted"/>
    <x v="0"/>
  </r>
  <r>
    <s v="763"/>
    <s v="A"/>
    <s v="Quercus bicolor"/>
    <s v="Quercus"/>
    <s v="bicolor"/>
    <m/>
    <m/>
    <m/>
    <m/>
    <s v="Fagaceae"/>
    <m/>
    <m/>
    <m/>
    <m/>
    <m/>
    <m/>
    <x v="0"/>
    <s v="Planting"/>
    <x v="1"/>
    <s v="Planted"/>
    <x v="0"/>
  </r>
  <r>
    <s v="64"/>
    <s v="A"/>
    <s v="Quercus falcata"/>
    <s v="Quercus"/>
    <s v="falcata"/>
    <m/>
    <m/>
    <m/>
    <m/>
    <s v="Fagaceae"/>
    <m/>
    <m/>
    <m/>
    <m/>
    <m/>
    <m/>
    <x v="0"/>
    <s v="Planting"/>
    <x v="0"/>
    <s v="Planted"/>
    <x v="0"/>
  </r>
  <r>
    <s v="305"/>
    <s v="A"/>
    <s v="Quercus imbricaria"/>
    <s v="Quercus"/>
    <s v="imbricaria"/>
    <m/>
    <m/>
    <m/>
    <m/>
    <s v="Fagaceae"/>
    <m/>
    <m/>
    <m/>
    <m/>
    <m/>
    <m/>
    <x v="0"/>
    <s v="Planting"/>
    <x v="3"/>
    <s v="Planted"/>
    <x v="0"/>
  </r>
  <r>
    <s v="204"/>
    <s v="A"/>
    <s v="Quercus lyrata"/>
    <s v="Quercus"/>
    <s v="lyrata"/>
    <m/>
    <m/>
    <m/>
    <m/>
    <s v="Fagaceae"/>
    <m/>
    <m/>
    <m/>
    <m/>
    <m/>
    <m/>
    <x v="0"/>
    <s v="Planting"/>
    <x v="0"/>
    <s v="Planted"/>
    <x v="0"/>
  </r>
  <r>
    <s v="915"/>
    <s v="A"/>
    <s v="Quercus macrocarpa"/>
    <s v="Quercus"/>
    <s v="macrocarpa"/>
    <m/>
    <m/>
    <m/>
    <m/>
    <s v="Fagaceae"/>
    <m/>
    <m/>
    <m/>
    <m/>
    <m/>
    <m/>
    <x v="0"/>
    <s v="Planting"/>
    <x v="2"/>
    <s v="Planted"/>
    <x v="0"/>
  </r>
  <r>
    <s v="199"/>
    <s v="A"/>
    <s v="Quercus michauxii"/>
    <s v="Quercus"/>
    <s v="michauxii"/>
    <m/>
    <m/>
    <m/>
    <m/>
    <s v="Fagaceae"/>
    <m/>
    <m/>
    <m/>
    <m/>
    <m/>
    <m/>
    <x v="0"/>
    <s v="Planting"/>
    <x v="0"/>
    <s v="Planted"/>
    <x v="0"/>
  </r>
  <r>
    <s v="878"/>
    <s v="A"/>
    <s v="Quercus montana"/>
    <s v="Quercus"/>
    <s v="montana"/>
    <m/>
    <m/>
    <m/>
    <m/>
    <s v="Fagaceae"/>
    <m/>
    <m/>
    <m/>
    <m/>
    <m/>
    <m/>
    <x v="0"/>
    <s v="Planting"/>
    <x v="2"/>
    <s v="Planted"/>
    <x v="0"/>
  </r>
  <r>
    <s v="183"/>
    <s v="A"/>
    <s v="Quercus nigra"/>
    <s v="Quercus"/>
    <s v="nigra"/>
    <m/>
    <m/>
    <m/>
    <m/>
    <s v="Fagaceae"/>
    <m/>
    <m/>
    <m/>
    <m/>
    <m/>
    <m/>
    <x v="0"/>
    <s v="Planting"/>
    <x v="4"/>
    <s v="Planted"/>
    <x v="0"/>
  </r>
  <r>
    <s v="306"/>
    <s v="A"/>
    <s v="Quercus pagoda"/>
    <s v="Quercus"/>
    <s v="pagoda"/>
    <m/>
    <m/>
    <m/>
    <m/>
    <s v="Fagaceae"/>
    <m/>
    <m/>
    <m/>
    <m/>
    <m/>
    <m/>
    <x v="0"/>
    <s v="Planting"/>
    <x v="0"/>
    <s v="Planted"/>
    <x v="0"/>
  </r>
  <r>
    <s v="941"/>
    <s v="A"/>
    <s v="Quercus phellos"/>
    <s v="Quercus"/>
    <s v="phellos"/>
    <m/>
    <m/>
    <m/>
    <m/>
    <s v="Fagaceae"/>
    <m/>
    <m/>
    <m/>
    <m/>
    <m/>
    <m/>
    <x v="0"/>
    <s v="Planting"/>
    <x v="5"/>
    <s v="Planted"/>
    <x v="0"/>
  </r>
  <r>
    <s v="954"/>
    <s v="A"/>
    <s v="Quercus shumardii"/>
    <s v="Quercus"/>
    <s v="shumardii"/>
    <m/>
    <m/>
    <m/>
    <m/>
    <s v="Fagaceae"/>
    <m/>
    <m/>
    <m/>
    <m/>
    <m/>
    <m/>
    <x v="0"/>
    <s v="Planting"/>
    <x v="0"/>
    <s v="Planted"/>
    <x v="0"/>
  </r>
  <r>
    <s v="867"/>
    <s v="A"/>
    <s v="Quercus stellata"/>
    <s v="Quercus"/>
    <s v="stellata"/>
    <m/>
    <m/>
    <m/>
    <m/>
    <s v="Fagaceae"/>
    <m/>
    <m/>
    <m/>
    <m/>
    <m/>
    <m/>
    <x v="0"/>
    <s v="Planting"/>
    <x v="1"/>
    <s v="Planted"/>
    <x v="0"/>
  </r>
  <r>
    <s v="630"/>
    <s v="A"/>
    <s v="Quercus texana"/>
    <s v="Quercus"/>
    <s v="texana"/>
    <m/>
    <m/>
    <m/>
    <m/>
    <s v="Fagaceae"/>
    <m/>
    <m/>
    <m/>
    <m/>
    <m/>
    <m/>
    <x v="0"/>
    <s v="Planting"/>
    <x v="9"/>
    <s v="Planted"/>
    <x v="0"/>
  </r>
  <r>
    <s v="957"/>
    <s v="A"/>
    <s v="Quercus velutina"/>
    <s v="Quercus"/>
    <s v="velutina"/>
    <m/>
    <m/>
    <m/>
    <m/>
    <s v="Fagaceae"/>
    <m/>
    <m/>
    <m/>
    <m/>
    <m/>
    <m/>
    <x v="0"/>
    <s v="Planting"/>
    <x v="0"/>
    <s v="Planted"/>
    <x v="0"/>
  </r>
  <r>
    <s v="131"/>
    <s v="A"/>
    <s v="Quercus virginiana"/>
    <s v="Quercus"/>
    <s v="virginiana"/>
    <m/>
    <m/>
    <m/>
    <m/>
    <s v="Fagaceae"/>
    <m/>
    <m/>
    <m/>
    <m/>
    <m/>
    <m/>
    <x v="0"/>
    <s v="Planting"/>
    <x v="0"/>
    <s v="Planted"/>
    <x v="0"/>
  </r>
  <r>
    <s v="60"/>
    <s v="A"/>
    <s v="Robinia pseudoacacia"/>
    <s v="Robinia"/>
    <s v="pseudoacacia"/>
    <m/>
    <m/>
    <m/>
    <m/>
    <s v="Fabaceae"/>
    <m/>
    <m/>
    <m/>
    <m/>
    <m/>
    <m/>
    <x v="0"/>
    <s v="Planting"/>
    <x v="0"/>
    <s v="Planted"/>
    <x v="0"/>
  </r>
  <r>
    <s v="944"/>
    <s v="A"/>
    <s v="Salix babylonica"/>
    <s v="Salix"/>
    <s v="babylonica"/>
    <m/>
    <m/>
    <m/>
    <m/>
    <s v="Salicaceae"/>
    <m/>
    <m/>
    <m/>
    <m/>
    <m/>
    <m/>
    <x v="0"/>
    <s v="Planting"/>
    <x v="0"/>
    <s v="Planted"/>
    <x v="0"/>
  </r>
  <r>
    <s v="932"/>
    <s v="A"/>
    <s v="Salix matsudana 'Golden Curls'"/>
    <s v="Salix"/>
    <s v="matsudana"/>
    <m/>
    <m/>
    <m/>
    <m/>
    <s v="Salicaceae"/>
    <m/>
    <m/>
    <m/>
    <m/>
    <m/>
    <m/>
    <x v="0"/>
    <s v="Planting"/>
    <x v="0"/>
    <s v="Planted"/>
    <x v="0"/>
  </r>
  <r>
    <s v="950"/>
    <s v="A"/>
    <s v="Salix nigra"/>
    <s v="Salix"/>
    <s v="nigra"/>
    <m/>
    <m/>
    <m/>
    <m/>
    <s v="Salicaceae"/>
    <m/>
    <m/>
    <m/>
    <m/>
    <m/>
    <m/>
    <x v="0"/>
    <s v="Planting"/>
    <x v="0"/>
    <s v="Planted"/>
    <x v="0"/>
  </r>
  <r>
    <s v="189"/>
    <s v="A"/>
    <s v="Sassafras albidum"/>
    <s v="Sassafras"/>
    <s v="albidum"/>
    <m/>
    <m/>
    <m/>
    <m/>
    <s v="Lauraceae"/>
    <m/>
    <m/>
    <m/>
    <m/>
    <m/>
    <m/>
    <x v="0"/>
    <s v="Planting"/>
    <x v="0"/>
    <s v="Planted"/>
    <x v="0"/>
  </r>
  <r>
    <s v="118"/>
    <s v="A"/>
    <s v="Sciadopitys verticillata"/>
    <s v="Sciadopitys"/>
    <s v="verticillata"/>
    <m/>
    <m/>
    <m/>
    <m/>
    <s v="Sciadopityaceae"/>
    <m/>
    <m/>
    <m/>
    <m/>
    <m/>
    <m/>
    <x v="0"/>
    <s v="Planting"/>
    <x v="0"/>
    <s v="Planted"/>
    <x v="0"/>
  </r>
  <r>
    <s v="751"/>
    <s v="A"/>
    <s v="Sequoia sempervirens 'Soquel'"/>
    <s v="Sequoia"/>
    <s v="sempervirens"/>
    <m/>
    <m/>
    <m/>
    <m/>
    <s v="Cupressaceae"/>
    <m/>
    <m/>
    <m/>
    <m/>
    <m/>
    <m/>
    <x v="0"/>
    <s v="Planting"/>
    <x v="17"/>
    <s v="Planted"/>
    <x v="0"/>
  </r>
  <r>
    <s v="676"/>
    <s v="A"/>
    <s v="Sinojackia rehderiana"/>
    <s v="Sinojackia"/>
    <s v="rehderiana"/>
    <m/>
    <m/>
    <m/>
    <m/>
    <s v="Styracaceae"/>
    <m/>
    <m/>
    <m/>
    <m/>
    <m/>
    <m/>
    <x v="0"/>
    <s v="Planting"/>
    <x v="1"/>
    <s v="Planted"/>
    <x v="0"/>
  </r>
  <r>
    <s v="665"/>
    <s v="A"/>
    <s v="Staphylea trifolia"/>
    <s v="Staphylea"/>
    <s v="trifolia"/>
    <m/>
    <m/>
    <m/>
    <m/>
    <s v="Staphyleaceae"/>
    <m/>
    <m/>
    <m/>
    <m/>
    <m/>
    <m/>
    <x v="0"/>
    <s v="Planting"/>
    <x v="0"/>
    <s v="Planted"/>
    <x v="0"/>
  </r>
  <r>
    <s v="97"/>
    <s v="A"/>
    <s v="Styrax japonicus"/>
    <s v="Styrax"/>
    <s v="japonicus"/>
    <m/>
    <m/>
    <m/>
    <m/>
    <s v="Styracaceae"/>
    <m/>
    <m/>
    <m/>
    <m/>
    <m/>
    <m/>
    <x v="0"/>
    <s v="Planting"/>
    <x v="1"/>
    <s v="Planted"/>
    <x v="0"/>
  </r>
  <r>
    <s v="947"/>
    <s v="A"/>
    <s v="Styrax obassia"/>
    <s v="Styrax"/>
    <s v="obassia"/>
    <m/>
    <m/>
    <m/>
    <m/>
    <s v="Styracaceae"/>
    <m/>
    <m/>
    <m/>
    <m/>
    <m/>
    <m/>
    <x v="0"/>
    <s v="Planting"/>
    <x v="0"/>
    <s v="Planted"/>
    <x v="0"/>
  </r>
  <r>
    <s v="749"/>
    <s v="A"/>
    <s v="Syringa reticulata 'Ivory Silk'"/>
    <s v="Syringa"/>
    <s v="reticulata"/>
    <m/>
    <m/>
    <m/>
    <m/>
    <s v="Oleaceae"/>
    <m/>
    <m/>
    <m/>
    <m/>
    <m/>
    <m/>
    <x v="0"/>
    <s v="Planting"/>
    <x v="1"/>
    <s v="Planted"/>
    <x v="0"/>
  </r>
  <r>
    <s v="791"/>
    <s v="A"/>
    <s v="Taiwania cryptomerioides"/>
    <s v="Taiwania"/>
    <s v="cryptomerioides"/>
    <m/>
    <m/>
    <m/>
    <m/>
    <s v="Cupressaceae"/>
    <m/>
    <m/>
    <m/>
    <m/>
    <m/>
    <m/>
    <x v="0"/>
    <s v="Planting"/>
    <x v="10"/>
    <s v="Planted"/>
    <x v="0"/>
  </r>
  <r>
    <s v="871"/>
    <s v="A"/>
    <s v="Taxodium distichum"/>
    <s v="Taxodium"/>
    <s v="distichum"/>
    <m/>
    <m/>
    <m/>
    <m/>
    <s v="Cupressaceae"/>
    <m/>
    <m/>
    <m/>
    <m/>
    <m/>
    <m/>
    <x v="0"/>
    <s v="Planting"/>
    <x v="1"/>
    <s v="Planted"/>
    <x v="0"/>
  </r>
  <r>
    <s v="147"/>
    <s v="A"/>
    <s v="Taxodium mucronatum"/>
    <s v="Taxodium"/>
    <s v="mucronatum"/>
    <m/>
    <m/>
    <m/>
    <m/>
    <s v="Cupressaceae"/>
    <m/>
    <m/>
    <m/>
    <m/>
    <m/>
    <m/>
    <x v="0"/>
    <s v="Planting"/>
    <x v="0"/>
    <s v="Planted"/>
    <x v="0"/>
  </r>
  <r>
    <s v="4010"/>
    <s v="A"/>
    <s v="Thuja occidentalis 'Emerald'"/>
    <s v="Thuja"/>
    <s v="occidentalis"/>
    <m/>
    <m/>
    <m/>
    <m/>
    <s v="Cupressaceae"/>
    <m/>
    <m/>
    <m/>
    <m/>
    <m/>
    <m/>
    <x v="0"/>
    <s v="Planting"/>
    <x v="0"/>
    <s v="Planted"/>
    <x v="0"/>
  </r>
  <r>
    <s v="148"/>
    <s v="A"/>
    <s v="Thuja plicata"/>
    <s v="Thuja"/>
    <s v="plicata"/>
    <m/>
    <m/>
    <m/>
    <m/>
    <s v="Cupressaceae"/>
    <m/>
    <m/>
    <m/>
    <m/>
    <m/>
    <m/>
    <x v="0"/>
    <s v="Planting"/>
    <x v="0"/>
    <s v="Planted"/>
    <x v="0"/>
  </r>
  <r>
    <s v="928"/>
    <s v="A"/>
    <s v="Tilia americana 'American Sentry'"/>
    <s v="Tilia"/>
    <s v="americana"/>
    <m/>
    <m/>
    <m/>
    <m/>
    <s v="Malvaceae"/>
    <m/>
    <m/>
    <m/>
    <m/>
    <m/>
    <m/>
    <x v="0"/>
    <s v="Planting"/>
    <x v="0"/>
    <s v="Planted"/>
    <x v="0"/>
  </r>
  <r>
    <s v="745"/>
    <s v="A"/>
    <s v="Tilia cordata 'Greenspire'"/>
    <s v="Tilia"/>
    <s v="cordata"/>
    <m/>
    <m/>
    <m/>
    <m/>
    <s v="Malvaceae"/>
    <m/>
    <m/>
    <m/>
    <m/>
    <m/>
    <m/>
    <x v="0"/>
    <s v="Planting"/>
    <x v="0"/>
    <s v="Planted"/>
    <x v="0"/>
  </r>
  <r>
    <s v="920"/>
    <s v="A"/>
    <s v="Trachycarpus fortunei"/>
    <s v="Trachycarpus"/>
    <s v="fortunei"/>
    <m/>
    <m/>
    <m/>
    <m/>
    <s v="Arecaceae"/>
    <m/>
    <m/>
    <m/>
    <m/>
    <m/>
    <m/>
    <x v="0"/>
    <s v="Planting"/>
    <x v="0"/>
    <s v="Planted"/>
    <x v="0"/>
  </r>
  <r>
    <s v="890"/>
    <s v="A"/>
    <s v="Tsuga canadensis"/>
    <s v="Tsuga"/>
    <s v="canadensis"/>
    <m/>
    <m/>
    <m/>
    <m/>
    <s v="Pinaceae"/>
    <m/>
    <m/>
    <m/>
    <m/>
    <m/>
    <m/>
    <x v="0"/>
    <s v="Planting"/>
    <x v="18"/>
    <s v="Planted"/>
    <x v="0"/>
  </r>
  <r>
    <s v="123"/>
    <s v="A"/>
    <s v="Ulmus alata"/>
    <s v="Ulmus"/>
    <s v="alata"/>
    <m/>
    <m/>
    <m/>
    <m/>
    <s v="Ulmaceae"/>
    <m/>
    <m/>
    <m/>
    <m/>
    <m/>
    <m/>
    <x v="0"/>
    <s v="Planting"/>
    <x v="15"/>
    <s v="Planted"/>
    <x v="0"/>
  </r>
  <r>
    <s v="114"/>
    <s v="A"/>
    <s v="Ulmus americana"/>
    <s v="Ulmus"/>
    <s v="americana"/>
    <m/>
    <m/>
    <m/>
    <m/>
    <s v="Ulmaceae"/>
    <m/>
    <m/>
    <m/>
    <m/>
    <m/>
    <m/>
    <x v="0"/>
    <s v="Planting"/>
    <x v="1"/>
    <s v="Planted"/>
    <x v="0"/>
  </r>
  <r>
    <s v="682"/>
    <s v="A"/>
    <s v="Ulmus parvifolia Athena®"/>
    <s v="Ulmus"/>
    <s v="parvifolia"/>
    <m/>
    <m/>
    <m/>
    <m/>
    <s v="Ulmaceae"/>
    <m/>
    <m/>
    <m/>
    <m/>
    <m/>
    <m/>
    <x v="0"/>
    <s v="Planting"/>
    <x v="1"/>
    <s v="Planted"/>
    <x v="0"/>
  </r>
  <r>
    <s v="80"/>
    <s v="A"/>
    <s v="Ulmus pumila"/>
    <s v="Ulmus"/>
    <s v="pumila"/>
    <m/>
    <m/>
    <m/>
    <m/>
    <s v="Ulmaceae"/>
    <m/>
    <m/>
    <m/>
    <m/>
    <m/>
    <m/>
    <x v="0"/>
    <s v="Planting"/>
    <x v="0"/>
    <s v="Planted"/>
    <x v="0"/>
  </r>
  <r>
    <s v="374"/>
    <s v="A"/>
    <s v="Ulmus rubra"/>
    <s v="Ulmus"/>
    <s v="rubra"/>
    <m/>
    <m/>
    <m/>
    <m/>
    <s v="Ulmaceae"/>
    <m/>
    <m/>
    <m/>
    <m/>
    <m/>
    <m/>
    <x v="0"/>
    <s v="Planting"/>
    <x v="0"/>
    <s v="Planted"/>
    <x v="0"/>
  </r>
  <r>
    <s v="918"/>
    <s v="A"/>
    <s v="Ungnadia speciosa"/>
    <s v="Ungnadia"/>
    <s v="speciosa"/>
    <m/>
    <m/>
    <m/>
    <m/>
    <s v="Sapindaceae"/>
    <m/>
    <m/>
    <m/>
    <m/>
    <m/>
    <m/>
    <x v="0"/>
    <s v="Planting"/>
    <x v="3"/>
    <s v="Planted"/>
    <x v="0"/>
  </r>
  <r>
    <s v="996"/>
    <s v="A"/>
    <s v="Viburnum rufidulum"/>
    <s v="Viburnum"/>
    <s v="rufidulum"/>
    <m/>
    <m/>
    <m/>
    <m/>
    <s v="Adoxaceae"/>
    <m/>
    <m/>
    <m/>
    <m/>
    <m/>
    <m/>
    <x v="0"/>
    <s v="Planting"/>
    <x v="5"/>
    <s v="Planted"/>
    <x v="0"/>
  </r>
  <r>
    <s v="155"/>
    <s v="A"/>
    <s v="Vitex agnus-castus"/>
    <s v="Vitex"/>
    <s v="agnus-castus"/>
    <m/>
    <m/>
    <m/>
    <m/>
    <s v="Lamiaceae"/>
    <m/>
    <m/>
    <m/>
    <m/>
    <m/>
    <m/>
    <x v="0"/>
    <s v="Planting"/>
    <x v="9"/>
    <s v="Planted"/>
    <x v="0"/>
  </r>
  <r>
    <s v="138"/>
    <s v="A"/>
    <s v="Vitex negundo 'Heterophylla'"/>
    <s v="Vitex"/>
    <s v="negundo"/>
    <m/>
    <m/>
    <m/>
    <m/>
    <s v="Lamiaceae"/>
    <m/>
    <m/>
    <m/>
    <m/>
    <m/>
    <m/>
    <x v="0"/>
    <s v="Planting"/>
    <x v="0"/>
    <s v="Planted"/>
    <x v="0"/>
  </r>
  <r>
    <s v="738"/>
    <s v="A"/>
    <s v="Xanthocyparis nootkatensis 'Green Arrow'"/>
    <s v="Xanthocyparis"/>
    <s v="nootkatensis"/>
    <m/>
    <m/>
    <m/>
    <m/>
    <s v="Cupressaceae"/>
    <m/>
    <m/>
    <m/>
    <m/>
    <m/>
    <m/>
    <x v="0"/>
    <s v="Planting"/>
    <x v="0"/>
    <s v="Planted"/>
    <x v="0"/>
  </r>
  <r>
    <s v="168"/>
    <s v="A"/>
    <s v="Zelkova serrata 'Village Green'"/>
    <s v="Zelkova"/>
    <s v="serrata"/>
    <m/>
    <m/>
    <m/>
    <m/>
    <s v="Ulmaceae"/>
    <m/>
    <m/>
    <m/>
    <m/>
    <m/>
    <m/>
    <x v="0"/>
    <s v="Planting"/>
    <x v="3"/>
    <s v="Planted"/>
    <x v="0"/>
  </r>
  <r>
    <s v="96"/>
    <s v="A"/>
    <s v="Ziziphus jujuba"/>
    <s v="Ziziphus"/>
    <s v="jujuba"/>
    <m/>
    <m/>
    <m/>
    <m/>
    <s v="Rhamnaceae"/>
    <m/>
    <m/>
    <m/>
    <m/>
    <m/>
    <m/>
    <x v="0"/>
    <s v="Planting"/>
    <x v="1"/>
    <s v="Planted"/>
    <x v="0"/>
  </r>
  <r>
    <s v="0000-0766"/>
    <s v="A"/>
    <s v="Metasequoia glyptostroboides"/>
    <s v="Metasequoia"/>
    <s v="glyptostroboides"/>
    <m/>
    <m/>
    <m/>
    <m/>
    <s v="Cupressaceae"/>
    <m/>
    <m/>
    <m/>
    <m/>
    <m/>
    <m/>
    <x v="0"/>
    <s v="Planting"/>
    <x v="5"/>
    <s v="Planted"/>
    <x v="0"/>
  </r>
  <r>
    <s v="100"/>
    <s v="A"/>
    <s v="Chamaecyparis obtusa"/>
    <s v="Chamaecyparis"/>
    <s v="obtusa"/>
    <m/>
    <m/>
    <m/>
    <m/>
    <s v="Cupressaceae"/>
    <m/>
    <m/>
    <m/>
    <m/>
    <m/>
    <m/>
    <x v="0"/>
    <s v="Planting"/>
    <x v="1"/>
    <s v="Planted"/>
    <x v="0"/>
  </r>
  <r>
    <s v="182"/>
    <s v="B"/>
    <s v="Amelanchier laevis"/>
    <s v="Amelanchier"/>
    <s v="laevis"/>
    <m/>
    <m/>
    <m/>
    <m/>
    <s v="Rosaceae"/>
    <m/>
    <m/>
    <m/>
    <m/>
    <m/>
    <m/>
    <x v="0"/>
    <s v="Planting"/>
    <x v="4"/>
    <s v="Planted"/>
    <x v="0"/>
  </r>
  <r>
    <s v="182"/>
    <s v="C"/>
    <s v="Amelanchier laevis"/>
    <s v="Amelanchier"/>
    <s v="laevis"/>
    <m/>
    <m/>
    <m/>
    <m/>
    <s v="Rosaceae"/>
    <m/>
    <m/>
    <m/>
    <m/>
    <m/>
    <m/>
    <x v="0"/>
    <s v="Planting"/>
    <x v="4"/>
    <s v="Planted"/>
    <x v="0"/>
  </r>
  <r>
    <s v="0000-0101"/>
    <s v="A"/>
    <s v="Cedrus deodara"/>
    <s v="Cedrus"/>
    <s v="deodara"/>
    <m/>
    <m/>
    <m/>
    <m/>
    <s v="Pinaceae"/>
    <m/>
    <m/>
    <m/>
    <m/>
    <m/>
    <m/>
    <x v="0"/>
    <s v="Planting"/>
    <x v="1"/>
    <s v="Planted"/>
    <x v="0"/>
  </r>
  <r>
    <s v="0000-0638"/>
    <s v="A"/>
    <s v="Acer palmatum"/>
    <s v="Acer"/>
    <s v="palmatum"/>
    <m/>
    <m/>
    <m/>
    <m/>
    <s v="Sapindaceae"/>
    <m/>
    <m/>
    <m/>
    <m/>
    <m/>
    <m/>
    <x v="0"/>
    <s v="Planting"/>
    <x v="7"/>
    <s v="Planted"/>
    <x v="0"/>
  </r>
  <r>
    <s v="801"/>
    <s v="B"/>
    <s v="Acer japonicum 'Aconitifolium'"/>
    <s v="Acer"/>
    <s v="japonicum"/>
    <m/>
    <m/>
    <m/>
    <m/>
    <s v="Sapindaceae"/>
    <m/>
    <m/>
    <m/>
    <m/>
    <m/>
    <s v="This cultivar was originally known as 'Maiku jaku', which means dancing peacock. The Western name of 'Aconitifolium' is so well known now that it is preferred."/>
    <x v="0"/>
    <s v="Planting"/>
    <x v="1"/>
    <s v="Planted"/>
    <x v="0"/>
  </r>
  <r>
    <s v="801"/>
    <s v="C"/>
    <s v="Acer japonicum 'Aconitifolium'"/>
    <s v="Acer"/>
    <s v="japonicum"/>
    <m/>
    <m/>
    <m/>
    <m/>
    <s v="Sapindaceae"/>
    <m/>
    <m/>
    <m/>
    <m/>
    <m/>
    <s v="This cultivar was originally known as 'Maiku jaku', which means dancing peacock. The Western name of 'Aconitifolium' is so well known now that it is preferred."/>
    <x v="0"/>
    <s v="Planting"/>
    <x v="1"/>
    <s v="Planted"/>
    <x v="0"/>
  </r>
  <r>
    <s v="801"/>
    <s v="D"/>
    <s v="Acer japonicum 'Aconitifolium'"/>
    <s v="Acer"/>
    <s v="japonicum"/>
    <m/>
    <m/>
    <m/>
    <m/>
    <s v="Sapindaceae"/>
    <m/>
    <m/>
    <m/>
    <m/>
    <m/>
    <s v="This cultivar was originally known as 'Maiku jaku', which means dancing peacock. The Western name of 'Aconitifolium' is so well known now that it is preferred."/>
    <x v="0"/>
    <s v="Planting"/>
    <x v="1"/>
    <s v="Planted"/>
    <x v="0"/>
  </r>
  <r>
    <s v="0000-0807"/>
    <s v="A"/>
    <s v="Acer palmatum 'Osakazuki'"/>
    <s v="Acer"/>
    <s v="palmatum"/>
    <m/>
    <m/>
    <m/>
    <m/>
    <s v="Sapindaceae"/>
    <m/>
    <m/>
    <m/>
    <m/>
    <m/>
    <m/>
    <x v="0"/>
    <s v="Planting"/>
    <x v="1"/>
    <s v="Planted"/>
    <x v="0"/>
  </r>
  <r>
    <s v="0000-0976"/>
    <s v="A"/>
    <s v="Acer saccharum 'Legacy'"/>
    <s v="Acer"/>
    <s v="saccharum"/>
    <m/>
    <m/>
    <m/>
    <m/>
    <s v="Sapindaceae"/>
    <m/>
    <m/>
    <m/>
    <m/>
    <m/>
    <m/>
    <x v="0"/>
    <s v="Planting"/>
    <x v="14"/>
    <s v="Planted"/>
    <x v="0"/>
  </r>
  <r>
    <s v="0000-1005"/>
    <s v="A"/>
    <s v="Acer × freemanii 'Jeffersred' AUTUMN BLAZE"/>
    <s v="Acer"/>
    <s v="× freemanii"/>
    <m/>
    <m/>
    <m/>
    <m/>
    <s v="Sapindaceae"/>
    <m/>
    <m/>
    <m/>
    <m/>
    <m/>
    <m/>
    <x v="0"/>
    <s v="Planting"/>
    <x v="14"/>
    <s v="Planted"/>
    <x v="0"/>
  </r>
  <r>
    <s v="0000-0567"/>
    <s v="A"/>
    <s v="Chamaecyparis obtusa 'Filicoides'"/>
    <s v="Chamaecyparis"/>
    <s v="obtusa"/>
    <m/>
    <m/>
    <m/>
    <m/>
    <s v="Cupressaceae"/>
    <m/>
    <m/>
    <m/>
    <m/>
    <m/>
    <m/>
    <x v="0"/>
    <s v="Planting"/>
    <x v="1"/>
    <s v="Planted"/>
    <x v="0"/>
  </r>
  <r>
    <s v="0000-0810"/>
    <s v="A"/>
    <s v="Cornus florida 'Cherokee Princess'"/>
    <s v="Cornus"/>
    <s v="florida"/>
    <m/>
    <m/>
    <m/>
    <m/>
    <s v="Cornaceae"/>
    <m/>
    <m/>
    <m/>
    <m/>
    <m/>
    <m/>
    <x v="0"/>
    <s v="Planting"/>
    <x v="1"/>
    <s v="Planted"/>
    <x v="0"/>
  </r>
  <r>
    <s v="0000-0811"/>
    <s v="A"/>
    <s v="Cornus florida"/>
    <s v="Cornus"/>
    <s v="florida"/>
    <m/>
    <m/>
    <m/>
    <m/>
    <s v="Cornaceae"/>
    <m/>
    <m/>
    <m/>
    <m/>
    <m/>
    <m/>
    <x v="0"/>
    <s v="Planting"/>
    <x v="1"/>
    <s v="Planted"/>
    <x v="0"/>
  </r>
  <r>
    <s v="0000-0813"/>
    <s v="A"/>
    <s v="Cornus florida"/>
    <s v="Cornus"/>
    <s v="florida"/>
    <m/>
    <m/>
    <m/>
    <m/>
    <s v="Cornaceae"/>
    <m/>
    <m/>
    <m/>
    <m/>
    <m/>
    <m/>
    <x v="0"/>
    <s v="Planting"/>
    <x v="11"/>
    <s v="Planted"/>
    <x v="0"/>
  </r>
  <r>
    <s v="0000-0812"/>
    <s v="A"/>
    <s v="Cornus florida 'Cherokee Chief'"/>
    <s v="Cornus"/>
    <s v="florida"/>
    <m/>
    <m/>
    <m/>
    <m/>
    <s v="Cornaceae"/>
    <m/>
    <m/>
    <m/>
    <m/>
    <m/>
    <m/>
    <x v="0"/>
    <s v="Planting"/>
    <x v="1"/>
    <s v="Planted"/>
    <x v="0"/>
  </r>
  <r>
    <s v="0000-0824"/>
    <s v="A"/>
    <s v="Cornus kousa var. chinensis 'Milky Way'"/>
    <s v="Cornus"/>
    <s v="kousa"/>
    <s v="var."/>
    <s v="chinensis"/>
    <m/>
    <m/>
    <s v="Cornaceae"/>
    <m/>
    <m/>
    <m/>
    <m/>
    <m/>
    <m/>
    <x v="0"/>
    <s v="Planting"/>
    <x v="1"/>
    <s v="Planted"/>
    <x v="0"/>
  </r>
  <r>
    <s v="0000-0846"/>
    <s v="A"/>
    <s v="Cornus 'Rutgan' STELLAR PINK"/>
    <s v="Cornus"/>
    <m/>
    <m/>
    <m/>
    <m/>
    <m/>
    <s v="Cornaceae"/>
    <m/>
    <m/>
    <m/>
    <m/>
    <m/>
    <m/>
    <x v="0"/>
    <s v="Planting"/>
    <x v="19"/>
    <s v="Planted"/>
    <x v="0"/>
  </r>
  <r>
    <s v="0000-0852"/>
    <s v="A"/>
    <s v="Cornus 'Rutgan' STELLAR PINK"/>
    <s v="Cornus"/>
    <m/>
    <m/>
    <m/>
    <m/>
    <m/>
    <s v="Cornaceae"/>
    <m/>
    <m/>
    <m/>
    <m/>
    <m/>
    <m/>
    <x v="0"/>
    <s v="Planting"/>
    <x v="19"/>
    <s v="Planted"/>
    <x v="0"/>
  </r>
  <r>
    <s v="0000-0962"/>
    <s v="A"/>
    <s v="Cornus kousa 'Venus'"/>
    <s v="Cornus"/>
    <s v="kousa"/>
    <m/>
    <m/>
    <m/>
    <m/>
    <s v="Cornaceae"/>
    <m/>
    <m/>
    <m/>
    <m/>
    <m/>
    <m/>
    <x v="0"/>
    <s v="Planting"/>
    <x v="11"/>
    <s v="Planted"/>
    <x v="0"/>
  </r>
  <r>
    <s v="0000-0989"/>
    <s v="A"/>
    <s v="Cornus kousa var. chinensis 'Milky Way'"/>
    <s v="Cornus"/>
    <s v="kousa"/>
    <s v="var."/>
    <s v="chinensis"/>
    <m/>
    <m/>
    <s v="Cornaceae"/>
    <m/>
    <m/>
    <m/>
    <m/>
    <m/>
    <m/>
    <x v="0"/>
    <s v="Planting"/>
    <x v="16"/>
    <s v="Planted"/>
    <x v="0"/>
  </r>
  <r>
    <s v="0000-0993"/>
    <s v="A"/>
    <s v="Cornus mas 'Golden Glory'"/>
    <s v="Cornus"/>
    <s v="mas"/>
    <m/>
    <m/>
    <m/>
    <m/>
    <s v="Cornaceae"/>
    <m/>
    <m/>
    <m/>
    <m/>
    <m/>
    <m/>
    <x v="0"/>
    <s v="Planting"/>
    <x v="1"/>
    <s v="Planted"/>
    <x v="0"/>
  </r>
  <r>
    <s v="0000-1002"/>
    <s v="A"/>
    <s v="Cornus florida 'Cherokee Brave'"/>
    <s v="Cornus"/>
    <s v="florida"/>
    <m/>
    <m/>
    <m/>
    <m/>
    <s v="Cornaceae"/>
    <m/>
    <m/>
    <m/>
    <m/>
    <m/>
    <m/>
    <x v="0"/>
    <s v="Planting"/>
    <x v="1"/>
    <s v="Planted"/>
    <x v="0"/>
  </r>
  <r>
    <s v="0000-0615"/>
    <s v="A"/>
    <s v="Ilex × attenuata 'Savannah'"/>
    <s v="Ilex"/>
    <s v="× attenuata"/>
    <m/>
    <m/>
    <m/>
    <m/>
    <s v="Aquifoliaceae"/>
    <m/>
    <m/>
    <m/>
    <m/>
    <m/>
    <m/>
    <x v="1"/>
    <s v="Planting"/>
    <x v="1"/>
    <s v="Planted"/>
    <x v="1"/>
  </r>
  <r>
    <s v="0000-0615"/>
    <s v="B"/>
    <s v="Ilex × attenuata 'Savannah'"/>
    <s v="Ilex"/>
    <s v="× attenuata"/>
    <m/>
    <m/>
    <m/>
    <m/>
    <s v="Aquifoliaceae"/>
    <m/>
    <m/>
    <m/>
    <m/>
    <m/>
    <m/>
    <x v="1"/>
    <s v="Planting"/>
    <x v="1"/>
    <s v="Planted"/>
    <x v="1"/>
  </r>
  <r>
    <s v="0000-0615"/>
    <s v="C"/>
    <s v="Ilex × attenuata 'Savannah'"/>
    <s v="Ilex"/>
    <s v="× attenuata"/>
    <m/>
    <m/>
    <m/>
    <m/>
    <s v="Aquifoliaceae"/>
    <m/>
    <m/>
    <m/>
    <m/>
    <m/>
    <m/>
    <x v="1"/>
    <s v="Planting"/>
    <x v="1"/>
    <s v="Planted"/>
    <x v="1"/>
  </r>
  <r>
    <s v="0000-0615"/>
    <s v="D"/>
    <s v="Ilex × attenuata 'Savannah'"/>
    <s v="Ilex"/>
    <s v="× attenuata"/>
    <m/>
    <m/>
    <m/>
    <m/>
    <s v="Aquifoliaceae"/>
    <m/>
    <m/>
    <m/>
    <m/>
    <m/>
    <m/>
    <x v="1"/>
    <s v="Planting"/>
    <x v="1"/>
    <s v="Planted"/>
    <x v="1"/>
  </r>
  <r>
    <s v="0000-0823"/>
    <s v="A"/>
    <s v="Juniperus chinensis"/>
    <s v="Juniperus"/>
    <s v="chinensis"/>
    <m/>
    <m/>
    <m/>
    <m/>
    <s v="Cupressaceae"/>
    <m/>
    <m/>
    <m/>
    <m/>
    <m/>
    <m/>
    <x v="1"/>
    <s v="Planting"/>
    <x v="1"/>
    <s v="Planted"/>
    <x v="1"/>
  </r>
  <r>
    <s v="0000-0838"/>
    <s v="A"/>
    <s v="Lagerstroemia indica 'Natchez'"/>
    <s v="Lagerstroemia"/>
    <s v="indica"/>
    <m/>
    <m/>
    <m/>
    <m/>
    <s v="Lythraceae"/>
    <m/>
    <m/>
    <m/>
    <m/>
    <m/>
    <m/>
    <x v="1"/>
    <s v="Planting"/>
    <x v="20"/>
    <s v="Planted"/>
    <x v="1"/>
  </r>
  <r>
    <s v="0000-0838"/>
    <s v="B"/>
    <s v="Lagerstroemia indica 'Natchez'"/>
    <s v="Lagerstroemia"/>
    <s v="indica"/>
    <m/>
    <m/>
    <m/>
    <m/>
    <s v="Lythraceae"/>
    <m/>
    <m/>
    <m/>
    <m/>
    <m/>
    <m/>
    <x v="1"/>
    <s v="Planting"/>
    <x v="20"/>
    <s v="Planted"/>
    <x v="1"/>
  </r>
  <r>
    <s v="0000-0838"/>
    <s v="C"/>
    <s v="Lagerstroemia indica 'Natchez'"/>
    <s v="Lagerstroemia"/>
    <s v="indica"/>
    <m/>
    <m/>
    <m/>
    <m/>
    <s v="Lythraceae"/>
    <m/>
    <m/>
    <m/>
    <m/>
    <m/>
    <m/>
    <x v="1"/>
    <s v="Planting"/>
    <x v="20"/>
    <s v="Planted"/>
    <x v="1"/>
  </r>
  <r>
    <s v="0000-0838"/>
    <s v="D"/>
    <s v="Lagerstroemia indica 'Natchez'"/>
    <s v="Lagerstroemia"/>
    <s v="indica"/>
    <m/>
    <m/>
    <m/>
    <m/>
    <s v="Lythraceae"/>
    <m/>
    <m/>
    <m/>
    <m/>
    <m/>
    <m/>
    <x v="1"/>
    <s v="Planting"/>
    <x v="20"/>
    <s v="Planted"/>
    <x v="1"/>
  </r>
  <r>
    <s v="0000-0838"/>
    <s v="E"/>
    <s v="Lagerstroemia indica 'Natchez'"/>
    <s v="Lagerstroemia"/>
    <s v="indica"/>
    <m/>
    <m/>
    <m/>
    <m/>
    <s v="Lythraceae"/>
    <m/>
    <m/>
    <m/>
    <m/>
    <m/>
    <m/>
    <x v="1"/>
    <s v="Planting"/>
    <x v="20"/>
    <s v="Planted"/>
    <x v="1"/>
  </r>
  <r>
    <s v="0000-0838"/>
    <s v="F"/>
    <s v="Lagerstroemia indica 'Natchez'"/>
    <s v="Lagerstroemia"/>
    <s v="indica"/>
    <m/>
    <m/>
    <m/>
    <m/>
    <s v="Lythraceae"/>
    <m/>
    <m/>
    <m/>
    <m/>
    <m/>
    <m/>
    <x v="1"/>
    <s v="Planting"/>
    <x v="20"/>
    <s v="Planted"/>
    <x v="1"/>
  </r>
  <r>
    <s v="0000-0838"/>
    <s v="G"/>
    <s v="Lagerstroemia indica 'Natchez'"/>
    <s v="Lagerstroemia"/>
    <s v="indica"/>
    <m/>
    <m/>
    <m/>
    <m/>
    <s v="Lythraceae"/>
    <m/>
    <m/>
    <m/>
    <m/>
    <m/>
    <m/>
    <x v="1"/>
    <s v="Planting"/>
    <x v="20"/>
    <s v="Planted"/>
    <x v="1"/>
  </r>
  <r>
    <s v="0000-0838"/>
    <s v="H"/>
    <s v="Lagerstroemia indica 'Natchez'"/>
    <s v="Lagerstroemia"/>
    <s v="indica"/>
    <m/>
    <m/>
    <m/>
    <m/>
    <s v="Lythraceae"/>
    <m/>
    <m/>
    <m/>
    <m/>
    <m/>
    <m/>
    <x v="1"/>
    <s v="Planting"/>
    <x v="20"/>
    <s v="Planted"/>
    <x v="1"/>
  </r>
  <r>
    <s v="0000-0820"/>
    <s v="A"/>
    <s v="Liriodendron tulipifera"/>
    <s v="Liriodendron"/>
    <s v="tulipifera"/>
    <m/>
    <m/>
    <m/>
    <m/>
    <s v="Magnoliaceae"/>
    <m/>
    <m/>
    <m/>
    <m/>
    <m/>
    <m/>
    <x v="1"/>
    <s v="Planting"/>
    <x v="2"/>
    <s v="Planted"/>
    <x v="1"/>
  </r>
  <r>
    <s v="0000-0985"/>
    <s v="A"/>
    <s v="Liriodendron tulipifera"/>
    <s v="Liriodendron"/>
    <s v="tulipifera"/>
    <m/>
    <m/>
    <m/>
    <m/>
    <s v="Magnoliaceae"/>
    <m/>
    <m/>
    <m/>
    <m/>
    <m/>
    <m/>
    <x v="1"/>
    <s v="Planting"/>
    <x v="14"/>
    <s v="Planted"/>
    <x v="1"/>
  </r>
  <r>
    <s v="0000-0581"/>
    <s v="A"/>
    <s v="Magnolia stellata 'Pink Starburst'"/>
    <s v="Magnolia"/>
    <s v="stellata"/>
    <m/>
    <m/>
    <m/>
    <m/>
    <s v="Magnoliaceae"/>
    <m/>
    <m/>
    <m/>
    <m/>
    <m/>
    <m/>
    <x v="1"/>
    <s v="Planting"/>
    <x v="2"/>
    <s v="Planted"/>
    <x v="1"/>
  </r>
  <r>
    <s v="0000-0955"/>
    <s v="A"/>
    <s v="Magnolia 'Sunspire'"/>
    <s v="Magnolia"/>
    <m/>
    <m/>
    <m/>
    <m/>
    <m/>
    <s v="Magnoliaceae"/>
    <m/>
    <m/>
    <m/>
    <m/>
    <m/>
    <m/>
    <x v="1"/>
    <s v="Planting"/>
    <x v="11"/>
    <s v="Planted"/>
    <x v="1"/>
  </r>
  <r>
    <s v="0000-0766"/>
    <s v="B"/>
    <s v="Metasequoia glyptostroboides"/>
    <s v="Metasequoia"/>
    <s v="glyptostroboides"/>
    <m/>
    <m/>
    <m/>
    <m/>
    <s v="Cupressaceae"/>
    <m/>
    <m/>
    <m/>
    <m/>
    <m/>
    <m/>
    <x v="1"/>
    <s v="Planting"/>
    <x v="5"/>
    <s v="Planted"/>
    <x v="1"/>
  </r>
  <r>
    <s v="0000-0103"/>
    <s v="A"/>
    <s v="Pinus densiflora 'Umbraculifera'"/>
    <s v="Pinus"/>
    <s v="densiflora"/>
    <m/>
    <m/>
    <m/>
    <m/>
    <s v="Pinaceae"/>
    <m/>
    <m/>
    <m/>
    <m/>
    <m/>
    <m/>
    <x v="1"/>
    <s v="Planting"/>
    <x v="1"/>
    <s v="Planted"/>
    <x v="1"/>
  </r>
  <r>
    <s v="0000-0727"/>
    <s v="A"/>
    <s v="Pinus thunbergii"/>
    <s v="Pinus"/>
    <s v="thunbergii"/>
    <m/>
    <m/>
    <m/>
    <m/>
    <s v="Pinaceae"/>
    <m/>
    <m/>
    <m/>
    <m/>
    <m/>
    <m/>
    <x v="1"/>
    <s v="Planting"/>
    <x v="1"/>
    <s v="Planted"/>
    <x v="1"/>
  </r>
  <r>
    <s v="0000-0881"/>
    <s v="A"/>
    <s v="Pinus strobus 'Pendula'"/>
    <s v="Pinus"/>
    <s v="strobus"/>
    <m/>
    <m/>
    <m/>
    <m/>
    <s v="Pinaceae"/>
    <m/>
    <m/>
    <m/>
    <m/>
    <m/>
    <m/>
    <x v="1"/>
    <s v="Planting"/>
    <x v="1"/>
    <s v="Planted"/>
    <x v="1"/>
  </r>
  <r>
    <s v="0000-0342"/>
    <s v="A"/>
    <s v="Prunus serotina"/>
    <s v="Prunus"/>
    <s v="serotina"/>
    <m/>
    <m/>
    <m/>
    <m/>
    <s v="Rosaceae"/>
    <m/>
    <m/>
    <m/>
    <m/>
    <m/>
    <m/>
    <x v="1"/>
    <s v="Planting"/>
    <x v="1"/>
    <s v="Planted"/>
    <x v="1"/>
  </r>
  <r>
    <s v="0000-0613"/>
    <s v="A"/>
    <s v="Prunus subhirtella 'Autumnalis'"/>
    <s v="Prunus"/>
    <s v="subhirtella"/>
    <m/>
    <m/>
    <m/>
    <m/>
    <s v="Rosaceae"/>
    <m/>
    <m/>
    <m/>
    <m/>
    <m/>
    <m/>
    <x v="1"/>
    <s v="Planting"/>
    <x v="1"/>
    <s v="Planted"/>
    <x v="1"/>
  </r>
  <r>
    <s v="0000-0759"/>
    <s v="A"/>
    <s v="Prunus subhirtella 'Snofozam'"/>
    <s v="Prunus"/>
    <s v="subhirtella"/>
    <m/>
    <m/>
    <m/>
    <m/>
    <s v="Rosaceae"/>
    <m/>
    <m/>
    <m/>
    <m/>
    <m/>
    <m/>
    <x v="1"/>
    <s v="Planting"/>
    <x v="1"/>
    <s v="Planted"/>
    <x v="1"/>
  </r>
  <r>
    <s v="0000-0808"/>
    <s v="A"/>
    <s v="Prunus × yedoensis"/>
    <s v="Prunus"/>
    <s v="× yedoensis"/>
    <m/>
    <m/>
    <m/>
    <m/>
    <s v="Rosaceae"/>
    <m/>
    <m/>
    <m/>
    <m/>
    <m/>
    <m/>
    <x v="1"/>
    <s v="Planting"/>
    <x v="1"/>
    <s v="Planted"/>
    <x v="1"/>
  </r>
  <r>
    <s v="0000-0815"/>
    <s v="A"/>
    <s v="Prunus × yedoensis"/>
    <s v="Prunus"/>
    <s v="× yedoensis"/>
    <m/>
    <m/>
    <m/>
    <m/>
    <s v="Rosaceae"/>
    <m/>
    <m/>
    <m/>
    <m/>
    <m/>
    <m/>
    <x v="1"/>
    <s v="Planting"/>
    <x v="11"/>
    <s v="Planted"/>
    <x v="1"/>
  </r>
  <r>
    <s v="0000-0945"/>
    <s v="A"/>
    <s v="Prunus incisa 'Okame'"/>
    <s v="Prunus"/>
    <s v="incisa"/>
    <m/>
    <m/>
    <m/>
    <m/>
    <s v="Rosaceae"/>
    <m/>
    <m/>
    <m/>
    <m/>
    <m/>
    <m/>
    <x v="1"/>
    <s v="Planting"/>
    <x v="1"/>
    <s v="Planted"/>
    <x v="1"/>
  </r>
  <r>
    <s v="0000-0946"/>
    <s v="A"/>
    <s v="Prunus incisa 'Okame'"/>
    <s v="Prunus"/>
    <s v="incisa"/>
    <m/>
    <m/>
    <m/>
    <m/>
    <s v="Rosaceae"/>
    <m/>
    <m/>
    <m/>
    <m/>
    <m/>
    <m/>
    <x v="1"/>
    <s v="Planting"/>
    <x v="1"/>
    <s v="Planted"/>
    <x v="1"/>
  </r>
  <r>
    <s v="0000-0948"/>
    <s v="A"/>
    <s v="Prunus incisa 'Okame'"/>
    <s v="Prunus"/>
    <s v="incisa"/>
    <m/>
    <m/>
    <m/>
    <m/>
    <s v="Rosaceae"/>
    <m/>
    <m/>
    <m/>
    <m/>
    <m/>
    <m/>
    <x v="1"/>
    <s v="Planting"/>
    <x v="1"/>
    <s v="Planted"/>
    <x v="1"/>
  </r>
  <r>
    <s v="0000-0949"/>
    <s v="A"/>
    <s v="Prunus incisa 'Okame'"/>
    <s v="Prunus"/>
    <s v="incisa"/>
    <m/>
    <m/>
    <m/>
    <m/>
    <s v="Rosaceae"/>
    <m/>
    <m/>
    <m/>
    <m/>
    <m/>
    <m/>
    <x v="1"/>
    <s v="Planting"/>
    <x v="1"/>
    <s v="Planted"/>
    <x v="1"/>
  </r>
  <r>
    <s v="0000-0994"/>
    <s v="A"/>
    <s v="Prunus incisa 'Okame'"/>
    <s v="Prunus"/>
    <s v="incisa"/>
    <m/>
    <m/>
    <m/>
    <m/>
    <s v="Rosaceae"/>
    <m/>
    <m/>
    <m/>
    <m/>
    <m/>
    <m/>
    <x v="1"/>
    <s v="Planting"/>
    <x v="1"/>
    <s v="Planted"/>
    <x v="1"/>
  </r>
  <r>
    <s v="0000-0556"/>
    <s v="A"/>
    <s v="Pseudolarix amabilis"/>
    <s v="Pseudolarix"/>
    <s v="amabilis"/>
    <m/>
    <m/>
    <m/>
    <m/>
    <s v="Pinaceae"/>
    <m/>
    <m/>
    <m/>
    <m/>
    <m/>
    <m/>
    <x v="1"/>
    <s v="Planting"/>
    <x v="11"/>
    <s v="Planted"/>
    <x v="1"/>
  </r>
  <r>
    <s v="0000-0434"/>
    <s v="A"/>
    <s v="Quercus nigra"/>
    <s v="Quercus"/>
    <s v="nigra"/>
    <m/>
    <m/>
    <m/>
    <m/>
    <s v="Fagaceae"/>
    <m/>
    <m/>
    <m/>
    <m/>
    <m/>
    <m/>
    <x v="1"/>
    <s v="Planting"/>
    <x v="1"/>
    <s v="Planted"/>
    <x v="1"/>
  </r>
  <r>
    <s v="0000-0620"/>
    <s v="A"/>
    <s v="Quercus stellata"/>
    <s v="Quercus"/>
    <s v="stellata"/>
    <m/>
    <m/>
    <m/>
    <m/>
    <s v="Fagaceae"/>
    <m/>
    <m/>
    <m/>
    <m/>
    <m/>
    <m/>
    <x v="1"/>
    <s v="Planting"/>
    <x v="15"/>
    <s v="Planted"/>
    <x v="1"/>
  </r>
  <r>
    <s v="0000-0809"/>
    <s v="A"/>
    <s v="Quercus falcata"/>
    <s v="Quercus"/>
    <s v="falcata"/>
    <m/>
    <m/>
    <m/>
    <m/>
    <s v="Fagaceae"/>
    <m/>
    <m/>
    <m/>
    <m/>
    <m/>
    <m/>
    <x v="1"/>
    <s v="Planting"/>
    <x v="19"/>
    <s v="Planted"/>
    <x v="1"/>
  </r>
  <r>
    <s v="0000-0975"/>
    <s v="A"/>
    <s v="Quercus macrocarpa"/>
    <s v="Quercus"/>
    <s v="macrocarpa"/>
    <m/>
    <m/>
    <m/>
    <m/>
    <s v="Fagaceae"/>
    <m/>
    <m/>
    <m/>
    <m/>
    <m/>
    <m/>
    <x v="1"/>
    <s v="Planting"/>
    <x v="14"/>
    <s v="Planted"/>
    <x v="1"/>
  </r>
  <r>
    <s v="0000-0977"/>
    <s v="A"/>
    <s v="Quercus michauxii"/>
    <s v="Quercus"/>
    <s v="michauxii"/>
    <m/>
    <m/>
    <m/>
    <m/>
    <s v="Fagaceae"/>
    <m/>
    <m/>
    <m/>
    <m/>
    <m/>
    <m/>
    <x v="1"/>
    <s v="Planting"/>
    <x v="14"/>
    <s v="Planted"/>
    <x v="1"/>
  </r>
  <r>
    <s v="0000-0991"/>
    <s v="A"/>
    <s v="Quercus rubra"/>
    <s v="Quercus"/>
    <s v="rubra"/>
    <m/>
    <m/>
    <m/>
    <m/>
    <s v="Fagaceae"/>
    <m/>
    <m/>
    <m/>
    <m/>
    <m/>
    <m/>
    <x v="1"/>
    <s v="Planting"/>
    <x v="14"/>
    <s v="Planted"/>
    <x v="1"/>
  </r>
  <r>
    <s v="0000-0845"/>
    <s v="A"/>
    <s v="Thuja plicata 'Green Giant Arborvitae'"/>
    <s v="Thuja"/>
    <s v="plicata"/>
    <m/>
    <m/>
    <m/>
    <m/>
    <s v="Cupressaceae"/>
    <m/>
    <m/>
    <m/>
    <m/>
    <m/>
    <m/>
    <x v="1"/>
    <s v="Planting"/>
    <x v="20"/>
    <s v="Planted"/>
    <x v="1"/>
  </r>
  <r>
    <s v="0000-0845"/>
    <s v="B"/>
    <s v="Thuja plicata 'Green Giant Arborvitae'"/>
    <s v="Thuja"/>
    <s v="plicata"/>
    <m/>
    <m/>
    <m/>
    <m/>
    <s v="Cupressaceae"/>
    <m/>
    <m/>
    <m/>
    <m/>
    <m/>
    <m/>
    <x v="1"/>
    <s v="Planting"/>
    <x v="20"/>
    <s v="Planted"/>
    <x v="1"/>
  </r>
  <r>
    <s v="0000-0845"/>
    <s v="C"/>
    <s v="Thuja plicata 'Green Giant Arborvitae'"/>
    <s v="Thuja"/>
    <s v="plicata"/>
    <m/>
    <m/>
    <m/>
    <m/>
    <s v="Cupressaceae"/>
    <m/>
    <m/>
    <m/>
    <m/>
    <m/>
    <m/>
    <x v="1"/>
    <s v="Planting"/>
    <x v="20"/>
    <s v="Planted"/>
    <x v="1"/>
  </r>
  <r>
    <s v="0000-0845"/>
    <s v="D"/>
    <s v="Thuja plicata 'Green Giant Arborvitae'"/>
    <s v="Thuja"/>
    <s v="plicata"/>
    <m/>
    <m/>
    <m/>
    <m/>
    <s v="Cupressaceae"/>
    <m/>
    <m/>
    <m/>
    <m/>
    <m/>
    <m/>
    <x v="1"/>
    <s v="Planting"/>
    <x v="20"/>
    <s v="Planted"/>
    <x v="1"/>
  </r>
  <r>
    <s v="0000-0559"/>
    <s v="A"/>
    <s v="Ulmus parvifolia 'Seiju'"/>
    <s v="Ulmus"/>
    <s v="parvifolia"/>
    <m/>
    <m/>
    <m/>
    <m/>
    <s v="Ulmaceae"/>
    <m/>
    <m/>
    <m/>
    <m/>
    <m/>
    <m/>
    <x v="1"/>
    <s v="Planting"/>
    <x v="4"/>
    <s v="Planted"/>
    <x v="1"/>
  </r>
  <r>
    <s v="0000-0655"/>
    <s v="A"/>
    <s v="Ziziphus jujuba"/>
    <s v="Ziziphus"/>
    <s v="jujuba"/>
    <m/>
    <m/>
    <m/>
    <m/>
    <s v="Rhamnaceae"/>
    <m/>
    <m/>
    <m/>
    <m/>
    <m/>
    <m/>
    <x v="1"/>
    <s v="Planting"/>
    <x v="7"/>
    <s v="Planted"/>
    <x v="1"/>
  </r>
  <r>
    <s v="930"/>
    <s v="AA"/>
    <s v="Carpinus caroliniana"/>
    <s v="Carpinus"/>
    <s v="caroliniana"/>
    <m/>
    <m/>
    <m/>
    <m/>
    <s v="Betulaceae"/>
    <m/>
    <m/>
    <m/>
    <m/>
    <m/>
    <m/>
    <x v="1"/>
    <s v="Planting"/>
    <x v="5"/>
    <s v="Planted"/>
    <x v="1"/>
  </r>
  <r>
    <s v="930"/>
    <s v="AB"/>
    <s v="Carpinus caroliniana"/>
    <s v="Carpinus"/>
    <s v="caroliniana"/>
    <m/>
    <m/>
    <m/>
    <m/>
    <s v="Betulaceae"/>
    <m/>
    <m/>
    <m/>
    <m/>
    <m/>
    <m/>
    <x v="1"/>
    <s v="Planting"/>
    <x v="5"/>
    <s v="Planted"/>
    <x v="1"/>
  </r>
  <r>
    <s v="930"/>
    <s v="AC"/>
    <s v="Carpinus caroliniana"/>
    <s v="Carpinus"/>
    <s v="caroliniana"/>
    <m/>
    <m/>
    <m/>
    <m/>
    <s v="Betulaceae"/>
    <m/>
    <m/>
    <m/>
    <m/>
    <m/>
    <m/>
    <x v="1"/>
    <s v="Planting"/>
    <x v="5"/>
    <s v="Planted"/>
    <x v="1"/>
  </r>
  <r>
    <s v="930"/>
    <s v="AD"/>
    <s v="Carpinus caroliniana"/>
    <s v="Carpinus"/>
    <s v="caroliniana"/>
    <m/>
    <m/>
    <m/>
    <m/>
    <s v="Betulaceae"/>
    <m/>
    <m/>
    <m/>
    <m/>
    <m/>
    <m/>
    <x v="1"/>
    <s v="Planting"/>
    <x v="5"/>
    <s v="Planted"/>
    <x v="1"/>
  </r>
  <r>
    <s v="930"/>
    <s v="AE"/>
    <s v="Carpinus caroliniana"/>
    <s v="Carpinus"/>
    <s v="caroliniana"/>
    <m/>
    <m/>
    <m/>
    <m/>
    <s v="Betulaceae"/>
    <m/>
    <m/>
    <m/>
    <m/>
    <m/>
    <m/>
    <x v="1"/>
    <s v="Planting"/>
    <x v="5"/>
    <s v="Planted"/>
    <x v="1"/>
  </r>
  <r>
    <s v="930"/>
    <s v="AF"/>
    <s v="Carpinus caroliniana"/>
    <s v="Carpinus"/>
    <s v="caroliniana"/>
    <m/>
    <m/>
    <m/>
    <m/>
    <s v="Betulaceae"/>
    <m/>
    <m/>
    <m/>
    <m/>
    <m/>
    <m/>
    <x v="1"/>
    <s v="Planting"/>
    <x v="5"/>
    <s v="Planted"/>
    <x v="1"/>
  </r>
  <r>
    <s v="930"/>
    <s v="AG"/>
    <s v="Carpinus caroliniana"/>
    <s v="Carpinus"/>
    <s v="caroliniana"/>
    <m/>
    <m/>
    <m/>
    <m/>
    <s v="Betulaceae"/>
    <m/>
    <m/>
    <m/>
    <m/>
    <m/>
    <m/>
    <x v="1"/>
    <s v="Planting"/>
    <x v="5"/>
    <s v="Planted"/>
    <x v="1"/>
  </r>
  <r>
    <s v="930"/>
    <s v="AN"/>
    <s v="Carpinus caroliniana"/>
    <s v="Carpinus"/>
    <s v="caroliniana"/>
    <m/>
    <m/>
    <m/>
    <m/>
    <s v="Betulaceae"/>
    <m/>
    <m/>
    <m/>
    <m/>
    <m/>
    <m/>
    <x v="1"/>
    <s v="Planting"/>
    <x v="5"/>
    <s v="Planted"/>
    <x v="1"/>
  </r>
  <r>
    <s v="930"/>
    <s v="AH"/>
    <s v="Carpinus caroliniana"/>
    <s v="Carpinus"/>
    <s v="caroliniana"/>
    <m/>
    <m/>
    <m/>
    <m/>
    <s v="Betulaceae"/>
    <m/>
    <m/>
    <m/>
    <m/>
    <m/>
    <m/>
    <x v="1"/>
    <s v="Planting"/>
    <x v="5"/>
    <s v="Planted"/>
    <x v="1"/>
  </r>
  <r>
    <s v="930"/>
    <s v="AI"/>
    <s v="Carpinus caroliniana"/>
    <s v="Carpinus"/>
    <s v="caroliniana"/>
    <m/>
    <m/>
    <m/>
    <m/>
    <s v="Betulaceae"/>
    <m/>
    <m/>
    <m/>
    <m/>
    <m/>
    <m/>
    <x v="1"/>
    <s v="Planting"/>
    <x v="5"/>
    <s v="Planted"/>
    <x v="1"/>
  </r>
  <r>
    <s v="930"/>
    <s v="AJ"/>
    <s v="Carpinus caroliniana"/>
    <s v="Carpinus"/>
    <s v="caroliniana"/>
    <m/>
    <m/>
    <m/>
    <m/>
    <s v="Betulaceae"/>
    <m/>
    <m/>
    <m/>
    <m/>
    <m/>
    <m/>
    <x v="1"/>
    <s v="Planting"/>
    <x v="5"/>
    <s v="Planted"/>
    <x v="1"/>
  </r>
  <r>
    <s v="930"/>
    <s v="AK"/>
    <s v="Carpinus caroliniana"/>
    <s v="Carpinus"/>
    <s v="caroliniana"/>
    <m/>
    <m/>
    <m/>
    <m/>
    <s v="Betulaceae"/>
    <m/>
    <m/>
    <m/>
    <m/>
    <m/>
    <m/>
    <x v="1"/>
    <s v="Planting"/>
    <x v="5"/>
    <s v="Planted"/>
    <x v="1"/>
  </r>
  <r>
    <s v="930"/>
    <s v="AL"/>
    <s v="Carpinus caroliniana"/>
    <s v="Carpinus"/>
    <s v="caroliniana"/>
    <m/>
    <m/>
    <m/>
    <m/>
    <s v="Betulaceae"/>
    <m/>
    <m/>
    <m/>
    <m/>
    <m/>
    <m/>
    <x v="1"/>
    <s v="Planting"/>
    <x v="5"/>
    <s v="Planted"/>
    <x v="1"/>
  </r>
  <r>
    <s v="930"/>
    <s v="AM"/>
    <s v="Carpinus caroliniana"/>
    <s v="Carpinus"/>
    <s v="caroliniana"/>
    <m/>
    <m/>
    <m/>
    <m/>
    <s v="Betulaceae"/>
    <m/>
    <m/>
    <m/>
    <m/>
    <m/>
    <m/>
    <x v="1"/>
    <s v="Planting"/>
    <x v="5"/>
    <s v="Planted"/>
    <x v="1"/>
  </r>
  <r>
    <s v="930"/>
    <s v="B"/>
    <s v="Carpinus caroliniana"/>
    <s v="Carpinus"/>
    <s v="caroliniana"/>
    <m/>
    <m/>
    <m/>
    <m/>
    <s v="Betulaceae"/>
    <m/>
    <m/>
    <m/>
    <m/>
    <m/>
    <m/>
    <x v="1"/>
    <s v="Planting"/>
    <x v="5"/>
    <s v="Planted"/>
    <x v="1"/>
  </r>
  <r>
    <s v="930"/>
    <s v="C"/>
    <s v="Carpinus caroliniana"/>
    <s v="Carpinus"/>
    <s v="caroliniana"/>
    <m/>
    <m/>
    <m/>
    <m/>
    <s v="Betulaceae"/>
    <m/>
    <m/>
    <m/>
    <m/>
    <m/>
    <m/>
    <x v="1"/>
    <s v="Planting"/>
    <x v="5"/>
    <s v="Planted"/>
    <x v="1"/>
  </r>
  <r>
    <s v="930"/>
    <s v="D"/>
    <s v="Carpinus caroliniana"/>
    <s v="Carpinus"/>
    <s v="caroliniana"/>
    <m/>
    <m/>
    <m/>
    <m/>
    <s v="Betulaceae"/>
    <m/>
    <m/>
    <m/>
    <m/>
    <m/>
    <m/>
    <x v="1"/>
    <s v="Planting"/>
    <x v="5"/>
    <s v="Planted"/>
    <x v="1"/>
  </r>
  <r>
    <s v="930"/>
    <s v="E"/>
    <s v="Carpinus caroliniana"/>
    <s v="Carpinus"/>
    <s v="caroliniana"/>
    <m/>
    <m/>
    <m/>
    <m/>
    <s v="Betulaceae"/>
    <m/>
    <m/>
    <m/>
    <m/>
    <m/>
    <m/>
    <x v="1"/>
    <s v="Planting"/>
    <x v="5"/>
    <s v="Planted"/>
    <x v="1"/>
  </r>
  <r>
    <s v="930"/>
    <s v="F"/>
    <s v="Carpinus caroliniana"/>
    <s v="Carpinus"/>
    <s v="caroliniana"/>
    <m/>
    <m/>
    <m/>
    <m/>
    <s v="Betulaceae"/>
    <m/>
    <m/>
    <m/>
    <m/>
    <m/>
    <m/>
    <x v="1"/>
    <s v="Planting"/>
    <x v="5"/>
    <s v="Planted"/>
    <x v="1"/>
  </r>
  <r>
    <s v="930"/>
    <s v="G"/>
    <s v="Carpinus caroliniana"/>
    <s v="Carpinus"/>
    <s v="caroliniana"/>
    <m/>
    <m/>
    <m/>
    <m/>
    <s v="Betulaceae"/>
    <m/>
    <m/>
    <m/>
    <m/>
    <m/>
    <m/>
    <x v="1"/>
    <s v="Planting"/>
    <x v="5"/>
    <s v="Planted"/>
    <x v="1"/>
  </r>
  <r>
    <s v="930"/>
    <s v="H"/>
    <s v="Carpinus caroliniana"/>
    <s v="Carpinus"/>
    <s v="caroliniana"/>
    <m/>
    <m/>
    <m/>
    <m/>
    <s v="Betulaceae"/>
    <m/>
    <m/>
    <m/>
    <m/>
    <m/>
    <m/>
    <x v="1"/>
    <s v="Planting"/>
    <x v="5"/>
    <s v="Planted"/>
    <x v="1"/>
  </r>
  <r>
    <s v="930"/>
    <s v="I"/>
    <s v="Carpinus caroliniana"/>
    <s v="Carpinus"/>
    <s v="caroliniana"/>
    <m/>
    <m/>
    <m/>
    <m/>
    <s v="Betulaceae"/>
    <m/>
    <m/>
    <m/>
    <m/>
    <m/>
    <m/>
    <x v="1"/>
    <s v="Planting"/>
    <x v="5"/>
    <s v="Planted"/>
    <x v="1"/>
  </r>
  <r>
    <s v="930"/>
    <s v="J"/>
    <s v="Carpinus caroliniana"/>
    <s v="Carpinus"/>
    <s v="caroliniana"/>
    <m/>
    <m/>
    <m/>
    <m/>
    <s v="Betulaceae"/>
    <m/>
    <m/>
    <m/>
    <m/>
    <m/>
    <m/>
    <x v="1"/>
    <s v="Planting"/>
    <x v="5"/>
    <s v="Planted"/>
    <x v="1"/>
  </r>
  <r>
    <s v="930"/>
    <s v="K"/>
    <s v="Carpinus caroliniana"/>
    <s v="Carpinus"/>
    <s v="caroliniana"/>
    <m/>
    <m/>
    <m/>
    <m/>
    <s v="Betulaceae"/>
    <m/>
    <m/>
    <m/>
    <m/>
    <m/>
    <m/>
    <x v="1"/>
    <s v="Planting"/>
    <x v="5"/>
    <s v="Planted"/>
    <x v="1"/>
  </r>
  <r>
    <s v="930"/>
    <s v="L"/>
    <s v="Carpinus caroliniana"/>
    <s v="Carpinus"/>
    <s v="caroliniana"/>
    <m/>
    <m/>
    <m/>
    <m/>
    <s v="Betulaceae"/>
    <m/>
    <m/>
    <m/>
    <m/>
    <m/>
    <m/>
    <x v="1"/>
    <s v="Planting"/>
    <x v="5"/>
    <s v="Planted"/>
    <x v="1"/>
  </r>
  <r>
    <s v="930"/>
    <s v="M"/>
    <s v="Carpinus caroliniana"/>
    <s v="Carpinus"/>
    <s v="caroliniana"/>
    <m/>
    <m/>
    <m/>
    <m/>
    <s v="Betulaceae"/>
    <m/>
    <m/>
    <m/>
    <m/>
    <m/>
    <m/>
    <x v="1"/>
    <s v="Planting"/>
    <x v="5"/>
    <s v="Planted"/>
    <x v="1"/>
  </r>
  <r>
    <s v="930"/>
    <s v="N"/>
    <s v="Carpinus caroliniana"/>
    <s v="Carpinus"/>
    <s v="caroliniana"/>
    <m/>
    <m/>
    <m/>
    <m/>
    <s v="Betulaceae"/>
    <m/>
    <m/>
    <m/>
    <m/>
    <m/>
    <m/>
    <x v="1"/>
    <s v="Planting"/>
    <x v="5"/>
    <s v="Planted"/>
    <x v="1"/>
  </r>
  <r>
    <s v="930"/>
    <s v="O"/>
    <s v="Carpinus caroliniana"/>
    <s v="Carpinus"/>
    <s v="caroliniana"/>
    <m/>
    <m/>
    <m/>
    <m/>
    <s v="Betulaceae"/>
    <m/>
    <m/>
    <m/>
    <m/>
    <m/>
    <m/>
    <x v="1"/>
    <s v="Planting"/>
    <x v="5"/>
    <s v="Planted"/>
    <x v="1"/>
  </r>
  <r>
    <s v="930"/>
    <s v="P"/>
    <s v="Carpinus caroliniana"/>
    <s v="Carpinus"/>
    <s v="caroliniana"/>
    <m/>
    <m/>
    <m/>
    <m/>
    <s v="Betulaceae"/>
    <m/>
    <m/>
    <m/>
    <m/>
    <m/>
    <m/>
    <x v="1"/>
    <s v="Planting"/>
    <x v="5"/>
    <s v="Planted"/>
    <x v="1"/>
  </r>
  <r>
    <s v="930"/>
    <s v="Q"/>
    <s v="Carpinus caroliniana"/>
    <s v="Carpinus"/>
    <s v="caroliniana"/>
    <m/>
    <m/>
    <m/>
    <m/>
    <s v="Betulaceae"/>
    <m/>
    <m/>
    <m/>
    <m/>
    <m/>
    <m/>
    <x v="1"/>
    <s v="Planting"/>
    <x v="5"/>
    <s v="Planted"/>
    <x v="1"/>
  </r>
  <r>
    <s v="930"/>
    <s v="R"/>
    <s v="Carpinus caroliniana"/>
    <s v="Carpinus"/>
    <s v="caroliniana"/>
    <m/>
    <m/>
    <m/>
    <m/>
    <s v="Betulaceae"/>
    <m/>
    <m/>
    <m/>
    <m/>
    <m/>
    <m/>
    <x v="1"/>
    <s v="Planting"/>
    <x v="5"/>
    <s v="Planted"/>
    <x v="1"/>
  </r>
  <r>
    <s v="930"/>
    <s v="S"/>
    <s v="Carpinus caroliniana"/>
    <s v="Carpinus"/>
    <s v="caroliniana"/>
    <m/>
    <m/>
    <m/>
    <m/>
    <s v="Betulaceae"/>
    <m/>
    <m/>
    <m/>
    <m/>
    <m/>
    <m/>
    <x v="1"/>
    <s v="Planting"/>
    <x v="5"/>
    <s v="Planted"/>
    <x v="1"/>
  </r>
  <r>
    <s v="930"/>
    <s v="T"/>
    <s v="Carpinus caroliniana"/>
    <s v="Carpinus"/>
    <s v="caroliniana"/>
    <m/>
    <m/>
    <m/>
    <m/>
    <s v="Betulaceae"/>
    <m/>
    <m/>
    <m/>
    <m/>
    <m/>
    <m/>
    <x v="1"/>
    <s v="Planting"/>
    <x v="5"/>
    <s v="Planted"/>
    <x v="1"/>
  </r>
  <r>
    <s v="930"/>
    <s v="U"/>
    <s v="Carpinus caroliniana"/>
    <s v="Carpinus"/>
    <s v="caroliniana"/>
    <m/>
    <m/>
    <m/>
    <m/>
    <s v="Betulaceae"/>
    <m/>
    <m/>
    <m/>
    <m/>
    <m/>
    <m/>
    <x v="1"/>
    <s v="Planting"/>
    <x v="5"/>
    <s v="Planted"/>
    <x v="1"/>
  </r>
  <r>
    <s v="930"/>
    <s v="V"/>
    <s v="Carpinus caroliniana"/>
    <s v="Carpinus"/>
    <s v="caroliniana"/>
    <m/>
    <m/>
    <m/>
    <m/>
    <s v="Betulaceae"/>
    <m/>
    <m/>
    <m/>
    <m/>
    <m/>
    <m/>
    <x v="1"/>
    <s v="Planting"/>
    <x v="5"/>
    <s v="Planted"/>
    <x v="1"/>
  </r>
  <r>
    <s v="930"/>
    <s v="W"/>
    <s v="Carpinus caroliniana"/>
    <s v="Carpinus"/>
    <s v="caroliniana"/>
    <m/>
    <m/>
    <m/>
    <m/>
    <s v="Betulaceae"/>
    <m/>
    <m/>
    <m/>
    <m/>
    <m/>
    <m/>
    <x v="1"/>
    <s v="Planting"/>
    <x v="5"/>
    <s v="Planted"/>
    <x v="1"/>
  </r>
  <r>
    <s v="930"/>
    <s v="X"/>
    <s v="Carpinus caroliniana"/>
    <s v="Carpinus"/>
    <s v="caroliniana"/>
    <m/>
    <m/>
    <m/>
    <m/>
    <s v="Betulaceae"/>
    <m/>
    <m/>
    <m/>
    <m/>
    <m/>
    <m/>
    <x v="1"/>
    <s v="Planting"/>
    <x v="5"/>
    <s v="Planted"/>
    <x v="1"/>
  </r>
  <r>
    <s v="930"/>
    <s v="Y"/>
    <s v="Carpinus caroliniana"/>
    <s v="Carpinus"/>
    <s v="caroliniana"/>
    <m/>
    <m/>
    <m/>
    <m/>
    <s v="Betulaceae"/>
    <m/>
    <m/>
    <m/>
    <m/>
    <m/>
    <m/>
    <x v="1"/>
    <s v="Planting"/>
    <x v="5"/>
    <s v="Planted"/>
    <x v="1"/>
  </r>
  <r>
    <s v="930"/>
    <s v="Z"/>
    <s v="Carpinus caroliniana"/>
    <s v="Carpinus"/>
    <s v="caroliniana"/>
    <m/>
    <m/>
    <m/>
    <m/>
    <s v="Betulaceae"/>
    <m/>
    <m/>
    <m/>
    <m/>
    <m/>
    <m/>
    <x v="1"/>
    <s v="Planting"/>
    <x v="5"/>
    <s v="Planted"/>
    <x v="1"/>
  </r>
  <r>
    <s v="0000-0449"/>
    <s v="A"/>
    <s v="Cladrastis kentukea"/>
    <s v="Cladrastis"/>
    <s v="kentukea"/>
    <m/>
    <m/>
    <m/>
    <m/>
    <s v="Fabaceae"/>
    <m/>
    <m/>
    <m/>
    <m/>
    <m/>
    <m/>
    <x v="1"/>
    <s v="Planting"/>
    <x v="11"/>
    <s v="Planted"/>
    <x v="1"/>
  </r>
  <r>
    <s v="0000-4009"/>
    <s v="A"/>
    <s v="Cryptomeria japonica 'Globosa Nana'"/>
    <s v="Cryptomeria"/>
    <s v="japonica"/>
    <m/>
    <m/>
    <m/>
    <m/>
    <s v="Cupressaceae"/>
    <m/>
    <m/>
    <m/>
    <m/>
    <m/>
    <m/>
    <x v="1"/>
    <s v="Planting"/>
    <x v="1"/>
    <s v="Planted"/>
    <x v="1"/>
  </r>
  <r>
    <s v="2021-0160"/>
    <s v="A"/>
    <s v="Amelanchier laevis"/>
    <s v="Amelanchier"/>
    <s v="laevis"/>
    <m/>
    <m/>
    <m/>
    <m/>
    <s v="Rosaceae"/>
    <m/>
    <m/>
    <m/>
    <m/>
    <m/>
    <m/>
    <x v="1"/>
    <s v="Planting"/>
    <x v="20"/>
    <s v="Planted"/>
    <x v="1"/>
  </r>
  <r>
    <s v="2021-0160"/>
    <s v="B"/>
    <s v="Amelanchier laevis"/>
    <s v="Amelanchier"/>
    <s v="laevis"/>
    <m/>
    <m/>
    <m/>
    <m/>
    <s v="Rosaceae"/>
    <m/>
    <m/>
    <m/>
    <m/>
    <m/>
    <m/>
    <x v="1"/>
    <s v="Planting"/>
    <x v="20"/>
    <s v="Planted"/>
    <x v="1"/>
  </r>
  <r>
    <s v="2021-0160"/>
    <s v="C"/>
    <s v="Amelanchier laevis"/>
    <s v="Amelanchier"/>
    <s v="laevis"/>
    <m/>
    <m/>
    <m/>
    <m/>
    <s v="Rosaceae"/>
    <m/>
    <m/>
    <m/>
    <m/>
    <m/>
    <m/>
    <x v="1"/>
    <s v="Planting"/>
    <x v="20"/>
    <s v="Planted"/>
    <x v="1"/>
  </r>
  <r>
    <s v="2021-0160"/>
    <s v="D"/>
    <s v="Amelanchier laevis"/>
    <s v="Amelanchier"/>
    <s v="laevis"/>
    <m/>
    <m/>
    <m/>
    <m/>
    <s v="Rosaceae"/>
    <m/>
    <m/>
    <m/>
    <m/>
    <m/>
    <m/>
    <x v="1"/>
    <s v="Planting"/>
    <x v="20"/>
    <s v="Planted"/>
    <x v="1"/>
  </r>
  <r>
    <s v="2021-0160"/>
    <s v="E"/>
    <s v="Amelanchier laevis"/>
    <s v="Amelanchier"/>
    <s v="laevis"/>
    <m/>
    <m/>
    <m/>
    <m/>
    <s v="Rosaceae"/>
    <m/>
    <m/>
    <m/>
    <m/>
    <m/>
    <m/>
    <x v="1"/>
    <s v="Planting"/>
    <x v="20"/>
    <s v="Planted"/>
    <x v="1"/>
  </r>
  <r>
    <s v="2021-0160"/>
    <s v="F"/>
    <s v="Amelanchier laevis"/>
    <s v="Amelanchier"/>
    <s v="laevis"/>
    <m/>
    <m/>
    <m/>
    <m/>
    <s v="Rosaceae"/>
    <m/>
    <m/>
    <m/>
    <m/>
    <m/>
    <m/>
    <x v="1"/>
    <s v="Planting"/>
    <x v="20"/>
    <s v="Planted"/>
    <x v="1"/>
  </r>
  <r>
    <s v="2021-0161"/>
    <s v="A"/>
    <s v="Clematis integrifolia 'Rooguchi'"/>
    <s v="Clematis"/>
    <s v="integrifolia"/>
    <m/>
    <m/>
    <m/>
    <m/>
    <s v="Ranunculaceae"/>
    <m/>
    <m/>
    <m/>
    <m/>
    <m/>
    <m/>
    <x v="1"/>
    <s v="Planting"/>
    <x v="20"/>
    <s v="Planted"/>
    <x v="1"/>
  </r>
  <r>
    <s v="2021-0161"/>
    <s v="B"/>
    <s v="Clematis integrifolia 'Rooguchi'"/>
    <s v="Clematis"/>
    <s v="integrifolia"/>
    <m/>
    <m/>
    <m/>
    <m/>
    <s v="Ranunculaceae"/>
    <m/>
    <m/>
    <m/>
    <m/>
    <m/>
    <m/>
    <x v="1"/>
    <s v="Planting"/>
    <x v="20"/>
    <s v="Planted"/>
    <x v="1"/>
  </r>
  <r>
    <s v="2021-0161"/>
    <s v="C"/>
    <s v="Clematis integrifolia 'Rooguchi'"/>
    <s v="Clematis"/>
    <s v="integrifolia"/>
    <m/>
    <m/>
    <m/>
    <m/>
    <s v="Ranunculaceae"/>
    <m/>
    <m/>
    <m/>
    <m/>
    <m/>
    <m/>
    <x v="1"/>
    <s v="Planting"/>
    <x v="20"/>
    <s v="Planted"/>
    <x v="1"/>
  </r>
  <r>
    <s v="2021-0161"/>
    <s v="D"/>
    <s v="Clematis integrifolia 'Rooguchi'"/>
    <s v="Clematis"/>
    <s v="integrifolia"/>
    <m/>
    <m/>
    <m/>
    <m/>
    <s v="Ranunculaceae"/>
    <m/>
    <m/>
    <m/>
    <m/>
    <m/>
    <m/>
    <x v="1"/>
    <s v="Planting"/>
    <x v="20"/>
    <s v="Planted"/>
    <x v="1"/>
  </r>
  <r>
    <s v="2021-0161"/>
    <s v="E"/>
    <s v="Clematis integrifolia 'Rooguchi'"/>
    <s v="Clematis"/>
    <s v="integrifolia"/>
    <m/>
    <m/>
    <m/>
    <m/>
    <s v="Ranunculaceae"/>
    <m/>
    <m/>
    <m/>
    <m/>
    <m/>
    <m/>
    <x v="1"/>
    <s v="Planting"/>
    <x v="20"/>
    <s v="Planted"/>
    <x v="1"/>
  </r>
  <r>
    <s v="2021-0107"/>
    <s v="B"/>
    <s v="Ilex vomitoria"/>
    <s v="Ilex"/>
    <s v="vomitoria"/>
    <m/>
    <m/>
    <m/>
    <m/>
    <s v="Aquifoliaceae"/>
    <m/>
    <m/>
    <m/>
    <m/>
    <m/>
    <m/>
    <x v="1"/>
    <s v="Planting"/>
    <x v="20"/>
    <s v="Planted"/>
    <x v="1"/>
  </r>
  <r>
    <s v="2021-0107"/>
    <s v="A"/>
    <s v="Ilex vomitoria"/>
    <s v="Ilex"/>
    <s v="vomitoria"/>
    <m/>
    <m/>
    <m/>
    <m/>
    <s v="Aquifoliaceae"/>
    <m/>
    <m/>
    <m/>
    <m/>
    <m/>
    <m/>
    <x v="1"/>
    <s v="Planting"/>
    <x v="20"/>
    <s v="Planted"/>
    <x v="1"/>
  </r>
  <r>
    <s v="2021-0109"/>
    <s v="A"/>
    <s v="Ilex × attenuata 'Fosteri'"/>
    <s v="Ilex"/>
    <s v="× attenuata"/>
    <m/>
    <m/>
    <m/>
    <m/>
    <s v="Aquifoliaceae"/>
    <m/>
    <m/>
    <m/>
    <m/>
    <m/>
    <m/>
    <x v="1"/>
    <s v="Planting"/>
    <x v="20"/>
    <s v="Planted"/>
    <x v="1"/>
  </r>
  <r>
    <s v="2021-0109"/>
    <s v="B"/>
    <s v="Ilex × attenuata 'Fosteri'"/>
    <s v="Ilex"/>
    <s v="× attenuata"/>
    <m/>
    <m/>
    <m/>
    <m/>
    <s v="Aquifoliaceae"/>
    <m/>
    <m/>
    <m/>
    <m/>
    <m/>
    <m/>
    <x v="1"/>
    <s v="Planting"/>
    <x v="20"/>
    <s v="Planted"/>
    <x v="1"/>
  </r>
  <r>
    <s v="2021-0113"/>
    <s v="A"/>
    <s v="Rosa 'Because She Served'"/>
    <s v="Rosa"/>
    <m/>
    <m/>
    <m/>
    <m/>
    <m/>
    <s v="Rosaceae"/>
    <m/>
    <m/>
    <m/>
    <m/>
    <m/>
    <m/>
    <x v="1"/>
    <s v="Planting"/>
    <x v="20"/>
    <s v="Planted"/>
    <x v="1"/>
  </r>
  <r>
    <s v="2021-0114"/>
    <s v="A"/>
    <s v="Rosa 'Paris de Yves St. Laurent'"/>
    <s v="Rosa"/>
    <m/>
    <m/>
    <m/>
    <m/>
    <m/>
    <s v="Rosaceae"/>
    <m/>
    <m/>
    <m/>
    <m/>
    <m/>
    <m/>
    <x v="1"/>
    <s v="Planting"/>
    <x v="20"/>
    <s v="Planted"/>
    <x v="1"/>
  </r>
  <r>
    <s v="2021-0115"/>
    <s v="A"/>
    <s v="Rosa 'Pinkerbelle'"/>
    <s v="Rosa"/>
    <m/>
    <m/>
    <m/>
    <m/>
    <m/>
    <s v="Rosaceae"/>
    <m/>
    <m/>
    <m/>
    <m/>
    <m/>
    <m/>
    <x v="1"/>
    <s v="Planting"/>
    <x v="20"/>
    <s v="Planted"/>
    <x v="1"/>
  </r>
  <r>
    <s v="2021-0116"/>
    <s v="A"/>
    <s v="Rosa 'Apricots n' Cream'"/>
    <s v="Rosa"/>
    <m/>
    <m/>
    <m/>
    <m/>
    <m/>
    <s v="Rosaceae"/>
    <m/>
    <m/>
    <m/>
    <m/>
    <m/>
    <m/>
    <x v="1"/>
    <s v="Planting"/>
    <x v="20"/>
    <s v="Planted"/>
    <x v="1"/>
  </r>
  <r>
    <s v="2021-0117"/>
    <s v="A"/>
    <s v="Rosa 'Dee-Lish'"/>
    <s v="Rosa"/>
    <m/>
    <m/>
    <m/>
    <m/>
    <m/>
    <s v="Rosaceae"/>
    <m/>
    <m/>
    <m/>
    <m/>
    <m/>
    <m/>
    <x v="1"/>
    <s v="Planting"/>
    <x v="20"/>
    <s v="Planted"/>
    <x v="1"/>
  </r>
  <r>
    <s v="2021-0118"/>
    <s v="A"/>
    <s v="Rosa 'Velvet Fragrance'"/>
    <s v="Rosa"/>
    <m/>
    <m/>
    <m/>
    <m/>
    <m/>
    <s v="Rosaceae"/>
    <m/>
    <m/>
    <m/>
    <m/>
    <m/>
    <m/>
    <x v="1"/>
    <s v="Planting"/>
    <x v="20"/>
    <s v="Planted"/>
    <x v="1"/>
  </r>
  <r>
    <s v="2021-0119"/>
    <s v="A"/>
    <s v="Rosa 'Belinda's Dream'"/>
    <s v="Rosa"/>
    <m/>
    <m/>
    <m/>
    <m/>
    <m/>
    <s v="Rosaceae"/>
    <m/>
    <m/>
    <m/>
    <m/>
    <m/>
    <m/>
    <x v="1"/>
    <s v="Planting"/>
    <x v="20"/>
    <s v="Planted"/>
    <x v="1"/>
  </r>
  <r>
    <s v="2021-0120"/>
    <s v="A"/>
    <s v="Rosa 'Old Blush'"/>
    <s v="Rosa"/>
    <m/>
    <m/>
    <m/>
    <m/>
    <m/>
    <s v="Rosaceae"/>
    <m/>
    <m/>
    <m/>
    <m/>
    <m/>
    <m/>
    <x v="1"/>
    <s v="Planting"/>
    <x v="20"/>
    <s v="Planted"/>
    <x v="1"/>
  </r>
  <r>
    <s v="2021-0121"/>
    <s v="A"/>
    <s v="Rosa 'Buff Beauty'"/>
    <s v="Rosa"/>
    <m/>
    <m/>
    <m/>
    <m/>
    <m/>
    <s v="Rosaceae"/>
    <m/>
    <m/>
    <m/>
    <m/>
    <m/>
    <m/>
    <x v="1"/>
    <s v="Planting"/>
    <x v="20"/>
    <s v="Planted"/>
    <x v="1"/>
  </r>
  <r>
    <s v="2021-0122"/>
    <s v="A"/>
    <s v="Rosa 'Penelope'"/>
    <s v="Rosa"/>
    <m/>
    <m/>
    <m/>
    <m/>
    <m/>
    <s v="Rosaceae"/>
    <m/>
    <m/>
    <m/>
    <m/>
    <m/>
    <m/>
    <x v="1"/>
    <s v="Planting"/>
    <x v="20"/>
    <s v="Planted"/>
    <x v="1"/>
  </r>
  <r>
    <s v="2021-0123"/>
    <s v="A"/>
    <s v="Rosa 'Souvenir du Dr. Jamain'"/>
    <s v="Rosa"/>
    <m/>
    <m/>
    <m/>
    <m/>
    <m/>
    <s v="Rosaceae"/>
    <m/>
    <m/>
    <m/>
    <m/>
    <m/>
    <m/>
    <x v="1"/>
    <s v="Planting"/>
    <x v="20"/>
    <s v="Planted"/>
    <x v="1"/>
  </r>
  <r>
    <s v="2021-0124"/>
    <s v="A"/>
    <s v="Rosa 'Cramoisi Superieur'"/>
    <s v="Rosa"/>
    <m/>
    <m/>
    <m/>
    <m/>
    <m/>
    <s v="Rosaceae"/>
    <m/>
    <m/>
    <m/>
    <m/>
    <m/>
    <m/>
    <x v="1"/>
    <s v="Planting"/>
    <x v="20"/>
    <s v="Planted"/>
    <x v="1"/>
  </r>
  <r>
    <s v="2021-0125"/>
    <s v="A"/>
    <s v="Rosa 'Bayse's Purple Rose'"/>
    <s v="Rosa"/>
    <m/>
    <m/>
    <m/>
    <m/>
    <m/>
    <s v="Rosaceae"/>
    <m/>
    <m/>
    <m/>
    <m/>
    <m/>
    <m/>
    <x v="1"/>
    <s v="Planting"/>
    <x v="20"/>
    <s v="Planted"/>
    <x v="1"/>
  </r>
  <r>
    <s v="2021-0126"/>
    <s v="A"/>
    <s v="Rosa 'Iceberg'"/>
    <s v="Rosa"/>
    <m/>
    <m/>
    <m/>
    <m/>
    <m/>
    <s v="Rosaceae"/>
    <m/>
    <m/>
    <m/>
    <m/>
    <m/>
    <m/>
    <x v="1"/>
    <s v="Planting"/>
    <x v="20"/>
    <s v="Planted"/>
    <x v="1"/>
  </r>
  <r>
    <s v="2021-0127"/>
    <s v="A"/>
    <s v="Rosa 'Archduke Charles'"/>
    <s v="Rosa"/>
    <m/>
    <m/>
    <m/>
    <m/>
    <m/>
    <s v="Rosaceae"/>
    <m/>
    <m/>
    <m/>
    <m/>
    <m/>
    <m/>
    <x v="1"/>
    <s v="Planting"/>
    <x v="20"/>
    <s v="Planted"/>
    <x v="1"/>
  </r>
  <r>
    <s v="2021-0128"/>
    <s v="A"/>
    <s v="Rosa 'Blanc Double de Coubert'"/>
    <s v="Rosa"/>
    <m/>
    <m/>
    <m/>
    <m/>
    <m/>
    <s v="Rosaceae"/>
    <m/>
    <m/>
    <m/>
    <m/>
    <m/>
    <m/>
    <x v="1"/>
    <s v="Planting"/>
    <x v="20"/>
    <s v="Planted"/>
    <x v="1"/>
  </r>
  <r>
    <s v="2021-0129"/>
    <s v="A"/>
    <s v="Rosa 'Blush Noisette'"/>
    <s v="Rosa"/>
    <m/>
    <m/>
    <m/>
    <m/>
    <m/>
    <s v="Rosaceae"/>
    <m/>
    <m/>
    <m/>
    <m/>
    <m/>
    <m/>
    <x v="1"/>
    <s v="Planting"/>
    <x v="20"/>
    <s v="Planted"/>
    <x v="1"/>
  </r>
  <r>
    <s v="2021-0130"/>
    <s v="A"/>
    <s v="Rosa 'Lovely Fairy'"/>
    <s v="Rosa"/>
    <m/>
    <m/>
    <m/>
    <m/>
    <m/>
    <s v="Rosaceae"/>
    <m/>
    <m/>
    <m/>
    <m/>
    <m/>
    <m/>
    <x v="1"/>
    <s v="Planting"/>
    <x v="20"/>
    <s v="Planted"/>
    <x v="1"/>
  </r>
  <r>
    <s v="2021-0131"/>
    <s v="A"/>
    <s v="Rosa 'Lovely Fairy'"/>
    <s v="Rosa"/>
    <m/>
    <m/>
    <m/>
    <m/>
    <m/>
    <s v="Rosaceae"/>
    <m/>
    <m/>
    <m/>
    <m/>
    <m/>
    <m/>
    <x v="1"/>
    <s v="Planting"/>
    <x v="20"/>
    <s v="Planted"/>
    <x v="1"/>
  </r>
  <r>
    <s v="2021-0132"/>
    <s v="A"/>
    <s v="Rosa 'Green Mount Red'"/>
    <s v="Rosa"/>
    <m/>
    <m/>
    <m/>
    <m/>
    <m/>
    <s v="Rosaceae"/>
    <m/>
    <m/>
    <m/>
    <m/>
    <m/>
    <m/>
    <x v="1"/>
    <s v="Planting"/>
    <x v="20"/>
    <s v="Planted"/>
    <x v="1"/>
  </r>
  <r>
    <s v="2021-0133"/>
    <s v="A"/>
    <s v="Rosa 'Salet'"/>
    <s v="Rosa"/>
    <m/>
    <m/>
    <m/>
    <m/>
    <m/>
    <s v="Rosaceae"/>
    <m/>
    <m/>
    <m/>
    <m/>
    <m/>
    <m/>
    <x v="1"/>
    <s v="Planting"/>
    <x v="20"/>
    <s v="Planted"/>
    <x v="1"/>
  </r>
  <r>
    <s v="2021-0134"/>
    <s v="A"/>
    <s v="Rosa 'Therese Bugnet'"/>
    <s v="Rosa"/>
    <m/>
    <m/>
    <m/>
    <m/>
    <m/>
    <s v="Rosaceae"/>
    <m/>
    <m/>
    <m/>
    <m/>
    <m/>
    <m/>
    <x v="1"/>
    <s v="Planting"/>
    <x v="20"/>
    <s v="Planted"/>
    <x v="1"/>
  </r>
  <r>
    <s v="2021-0135"/>
    <s v="A"/>
    <s v="Rosa 'Cole's Settlement'"/>
    <s v="Rosa"/>
    <m/>
    <m/>
    <m/>
    <m/>
    <m/>
    <s v="Rosaceae"/>
    <m/>
    <m/>
    <m/>
    <m/>
    <m/>
    <m/>
    <x v="1"/>
    <s v="Planting"/>
    <x v="20"/>
    <s v="Planted"/>
    <x v="1"/>
  </r>
  <r>
    <s v="2021-0136"/>
    <s v="A"/>
    <s v="Rosa 'A Stropshire Lad'"/>
    <s v="Rosa"/>
    <m/>
    <m/>
    <m/>
    <m/>
    <m/>
    <s v="Rosaceae"/>
    <m/>
    <m/>
    <m/>
    <m/>
    <m/>
    <m/>
    <x v="1"/>
    <s v="Planting"/>
    <x v="20"/>
    <s v="Planted"/>
    <x v="1"/>
  </r>
  <r>
    <s v="2021-0137"/>
    <s v="A"/>
    <s v="Rosa 'Mutabilis'"/>
    <s v="Rosa"/>
    <m/>
    <m/>
    <m/>
    <m/>
    <m/>
    <s v="Rosaceae"/>
    <m/>
    <m/>
    <m/>
    <m/>
    <m/>
    <m/>
    <x v="1"/>
    <s v="Planting"/>
    <x v="20"/>
    <s v="Planted"/>
    <x v="1"/>
  </r>
  <r>
    <s v="2021-0138"/>
    <s v="A"/>
    <s v="Rosa 'Natchitoches Noisette'"/>
    <s v="Rosa"/>
    <m/>
    <m/>
    <m/>
    <m/>
    <m/>
    <s v="Rosaceae"/>
    <m/>
    <m/>
    <m/>
    <m/>
    <m/>
    <m/>
    <x v="1"/>
    <s v="Planting"/>
    <x v="20"/>
    <s v="Planted"/>
    <x v="1"/>
  </r>
  <r>
    <s v="2021-0139"/>
    <s v="A"/>
    <s v="Rosa 'Heritage'"/>
    <s v="Rosa"/>
    <m/>
    <m/>
    <m/>
    <m/>
    <m/>
    <s v="Rosaceae"/>
    <m/>
    <m/>
    <m/>
    <m/>
    <m/>
    <m/>
    <x v="1"/>
    <s v="Planting"/>
    <x v="20"/>
    <s v="Planted"/>
    <x v="1"/>
  </r>
  <r>
    <s v="2021-0140"/>
    <s v="A"/>
    <s v="Rosa 'Sombreuil'"/>
    <s v="Rosa"/>
    <m/>
    <m/>
    <m/>
    <m/>
    <m/>
    <s v="Rosaceae"/>
    <m/>
    <m/>
    <m/>
    <m/>
    <m/>
    <m/>
    <x v="1"/>
    <s v="Planting"/>
    <x v="20"/>
    <s v="Planted"/>
    <x v="1"/>
  </r>
  <r>
    <s v="2021-0141"/>
    <s v="A"/>
    <s v="Rosa 'Green Ice'"/>
    <s v="Rosa"/>
    <m/>
    <m/>
    <m/>
    <m/>
    <m/>
    <s v="Rosaceae"/>
    <m/>
    <m/>
    <m/>
    <m/>
    <m/>
    <m/>
    <x v="1"/>
    <s v="Planting"/>
    <x v="20"/>
    <s v="Planted"/>
    <x v="1"/>
  </r>
  <r>
    <s v="2021-0142"/>
    <s v="A"/>
    <s v="Rosa 'Carefree Wonder'"/>
    <s v="Rosa"/>
    <m/>
    <m/>
    <m/>
    <m/>
    <m/>
    <s v="Rosaceae"/>
    <m/>
    <m/>
    <m/>
    <m/>
    <m/>
    <m/>
    <x v="1"/>
    <s v="Planting"/>
    <x v="20"/>
    <s v="Planted"/>
    <x v="1"/>
  </r>
  <r>
    <s v="2021-0143"/>
    <s v="A"/>
    <s v="Rosa 'Green Ice'"/>
    <s v="Rosa"/>
    <m/>
    <m/>
    <m/>
    <m/>
    <m/>
    <s v="Rosaceae"/>
    <m/>
    <m/>
    <m/>
    <m/>
    <m/>
    <m/>
    <x v="1"/>
    <s v="Planting"/>
    <x v="20"/>
    <s v="Planted"/>
    <x v="1"/>
  </r>
  <r>
    <s v="2021-0144"/>
    <s v="A"/>
    <s v="Rosa 'Sombreuil'"/>
    <s v="Rosa"/>
    <m/>
    <m/>
    <m/>
    <m/>
    <m/>
    <s v="Rosaceae"/>
    <m/>
    <m/>
    <m/>
    <m/>
    <m/>
    <m/>
    <x v="1"/>
    <s v="Planting"/>
    <x v="20"/>
    <s v="Planted"/>
    <x v="1"/>
  </r>
  <r>
    <s v="2021-0145"/>
    <s v="A"/>
    <s v="Rosa 'Abraham Darby'"/>
    <s v="Rosa"/>
    <m/>
    <m/>
    <m/>
    <m/>
    <m/>
    <s v="Rosaceae"/>
    <m/>
    <m/>
    <m/>
    <m/>
    <m/>
    <m/>
    <x v="1"/>
    <s v="Planting"/>
    <x v="20"/>
    <s v="Planted"/>
    <x v="1"/>
  </r>
  <r>
    <s v="2021-0146"/>
    <s v="A"/>
    <s v="Rosa 'Louis Phillippe'"/>
    <s v="Rosa"/>
    <m/>
    <m/>
    <m/>
    <m/>
    <m/>
    <s v="Rosaceae"/>
    <m/>
    <m/>
    <m/>
    <m/>
    <m/>
    <m/>
    <x v="1"/>
    <s v="Planting"/>
    <x v="20"/>
    <s v="Planted"/>
    <x v="1"/>
  </r>
  <r>
    <s v="2021-0147"/>
    <s v="A"/>
    <s v="Rosa 'The Fairy'"/>
    <s v="Rosa"/>
    <m/>
    <m/>
    <m/>
    <m/>
    <m/>
    <s v="Rosaceae"/>
    <m/>
    <m/>
    <m/>
    <m/>
    <m/>
    <m/>
    <x v="2"/>
    <s v="Planting"/>
    <x v="20"/>
    <s v="Planted"/>
    <x v="2"/>
  </r>
  <r>
    <s v="2021-0148"/>
    <s v="A"/>
    <s v="Rosa 'Cecile Brunner'"/>
    <s v="Rosa"/>
    <m/>
    <m/>
    <m/>
    <m/>
    <m/>
    <s v="Rosaceae"/>
    <m/>
    <m/>
    <m/>
    <m/>
    <m/>
    <m/>
    <x v="3"/>
    <s v="Planting"/>
    <x v="20"/>
    <s v="Planted"/>
    <x v="2"/>
  </r>
  <r>
    <s v="2021-0149"/>
    <s v="A"/>
    <s v="Rosa 'Penelope'"/>
    <s v="Rosa"/>
    <m/>
    <m/>
    <m/>
    <m/>
    <m/>
    <s v="Rosaceae"/>
    <m/>
    <m/>
    <m/>
    <m/>
    <m/>
    <m/>
    <x v="4"/>
    <s v="Planting"/>
    <x v="20"/>
    <s v="Planted"/>
    <x v="2"/>
  </r>
  <r>
    <s v="2021-0150"/>
    <s v="A"/>
    <s v="Rosa 'Ghislaine De Feligonde'"/>
    <s v="Rosa"/>
    <m/>
    <m/>
    <m/>
    <m/>
    <m/>
    <s v="Rosaceae"/>
    <m/>
    <m/>
    <m/>
    <m/>
    <m/>
    <m/>
    <x v="5"/>
    <s v="Planting"/>
    <x v="20"/>
    <s v="Planted"/>
    <x v="2"/>
  </r>
  <r>
    <s v="2021-0151"/>
    <s v="A"/>
    <s v="Rosa 'Paul Neyron'"/>
    <s v="Rosa"/>
    <m/>
    <m/>
    <m/>
    <m/>
    <m/>
    <s v="Rosaceae"/>
    <m/>
    <m/>
    <m/>
    <m/>
    <m/>
    <m/>
    <x v="6"/>
    <s v="Planting"/>
    <x v="20"/>
    <s v="Planted"/>
    <x v="2"/>
  </r>
  <r>
    <s v="2021-0152"/>
    <s v="A"/>
    <s v="Rosa 'Roseraie de l'hay'"/>
    <s v="Rosa"/>
    <m/>
    <m/>
    <m/>
    <m/>
    <m/>
    <s v="Rosaceae"/>
    <m/>
    <m/>
    <m/>
    <m/>
    <m/>
    <m/>
    <x v="7"/>
    <s v="Planting"/>
    <x v="20"/>
    <s v="Planted"/>
    <x v="2"/>
  </r>
  <r>
    <s v="2021-0153"/>
    <s v="A"/>
    <s v="Rosa 'Autumn Damask'"/>
    <s v="Rosa"/>
    <m/>
    <m/>
    <m/>
    <m/>
    <m/>
    <s v="Rosaceae"/>
    <m/>
    <m/>
    <m/>
    <m/>
    <m/>
    <m/>
    <x v="8"/>
    <s v="Planting"/>
    <x v="20"/>
    <s v="Planted"/>
    <x v="2"/>
  </r>
  <r>
    <s v="2021-0154"/>
    <s v="A"/>
    <s v="Rosa 'Lamarque'"/>
    <s v="Rosa"/>
    <m/>
    <m/>
    <m/>
    <m/>
    <m/>
    <s v="Rosaceae"/>
    <m/>
    <m/>
    <m/>
    <m/>
    <m/>
    <m/>
    <x v="9"/>
    <s v="Planting"/>
    <x v="20"/>
    <s v="Planted"/>
    <x v="2"/>
  </r>
  <r>
    <s v="2021-0061"/>
    <s v="A"/>
    <s v="Viburnum dentatum 'Chicago Lustre'"/>
    <s v="Viburnum"/>
    <s v="dentatum"/>
    <m/>
    <m/>
    <m/>
    <m/>
    <s v="Adoxaceae"/>
    <m/>
    <m/>
    <m/>
    <m/>
    <m/>
    <m/>
    <x v="10"/>
    <s v="Planting"/>
    <x v="20"/>
    <s v="Planted"/>
    <x v="2"/>
  </r>
  <r>
    <s v="2021-0061"/>
    <s v="B"/>
    <s v="Viburnum dentatum 'Chicago Lustre'"/>
    <s v="Viburnum"/>
    <s v="dentatum"/>
    <m/>
    <m/>
    <m/>
    <m/>
    <s v="Adoxaceae"/>
    <m/>
    <m/>
    <m/>
    <m/>
    <m/>
    <m/>
    <x v="11"/>
    <s v="Planting"/>
    <x v="20"/>
    <s v="Planted"/>
    <x v="2"/>
  </r>
  <r>
    <s v="2021-0061"/>
    <s v="C"/>
    <s v="Viburnum dentatum 'Chicago Lustre'"/>
    <s v="Viburnum"/>
    <s v="dentatum"/>
    <m/>
    <m/>
    <m/>
    <m/>
    <s v="Adoxaceae"/>
    <m/>
    <m/>
    <m/>
    <m/>
    <m/>
    <m/>
    <x v="12"/>
    <s v="Planting"/>
    <x v="20"/>
    <s v="Planted"/>
    <x v="2"/>
  </r>
  <r>
    <s v="2021-0061"/>
    <s v="D"/>
    <s v="Viburnum dentatum 'Chicago Lustre'"/>
    <s v="Viburnum"/>
    <s v="dentatum"/>
    <m/>
    <m/>
    <m/>
    <m/>
    <s v="Adoxaceae"/>
    <m/>
    <m/>
    <m/>
    <m/>
    <m/>
    <m/>
    <x v="13"/>
    <s v="Planting"/>
    <x v="20"/>
    <s v="Planted"/>
    <x v="2"/>
  </r>
  <r>
    <s v="2021-0061"/>
    <s v="E"/>
    <s v="Viburnum dentatum 'Chicago Lustre'"/>
    <s v="Viburnum"/>
    <s v="dentatum"/>
    <m/>
    <m/>
    <m/>
    <m/>
    <s v="Adoxaceae"/>
    <m/>
    <m/>
    <m/>
    <m/>
    <m/>
    <m/>
    <x v="14"/>
    <s v="Planting"/>
    <x v="20"/>
    <s v="Planted"/>
    <x v="2"/>
  </r>
  <r>
    <s v="2021-0061"/>
    <s v="F"/>
    <s v="Viburnum dentatum 'Chicago Lustre'"/>
    <s v="Viburnum"/>
    <s v="dentatum"/>
    <m/>
    <m/>
    <m/>
    <m/>
    <s v="Adoxaceae"/>
    <m/>
    <m/>
    <m/>
    <m/>
    <m/>
    <m/>
    <x v="15"/>
    <s v="Planting"/>
    <x v="20"/>
    <s v="Planted"/>
    <x v="2"/>
  </r>
  <r>
    <s v="2021-0061"/>
    <s v="G"/>
    <s v="Viburnum dentatum 'Chicago Lustre'"/>
    <s v="Viburnum"/>
    <s v="dentatum"/>
    <m/>
    <m/>
    <m/>
    <m/>
    <s v="Adoxaceae"/>
    <m/>
    <m/>
    <m/>
    <m/>
    <m/>
    <m/>
    <x v="16"/>
    <s v="Planting"/>
    <x v="20"/>
    <s v="Planted"/>
    <x v="2"/>
  </r>
  <r>
    <s v="2021-0061"/>
    <s v="H"/>
    <s v="Viburnum dentatum 'Chicago Lustre'"/>
    <s v="Viburnum"/>
    <s v="dentatum"/>
    <m/>
    <m/>
    <m/>
    <m/>
    <s v="Adoxaceae"/>
    <m/>
    <m/>
    <m/>
    <m/>
    <m/>
    <m/>
    <x v="1"/>
    <s v="Planting"/>
    <x v="20"/>
    <s v="Planted"/>
    <x v="2"/>
  </r>
  <r>
    <s v="2021-0111"/>
    <s v="A"/>
    <s v="Wisteria frutescens 'Amethyst Falls'"/>
    <s v="Wisteria"/>
    <s v="frutescens"/>
    <m/>
    <m/>
    <m/>
    <m/>
    <s v="Fabaceae"/>
    <m/>
    <m/>
    <m/>
    <m/>
    <m/>
    <m/>
    <x v="17"/>
    <s v="Planting"/>
    <x v="20"/>
    <s v="Planted"/>
    <x v="2"/>
  </r>
  <r>
    <s v="2021-0111"/>
    <s v="B"/>
    <s v="Wisteria frutescens 'Amethyst Falls'"/>
    <s v="Wisteria"/>
    <s v="frutescens"/>
    <m/>
    <m/>
    <m/>
    <m/>
    <s v="Fabaceae"/>
    <m/>
    <m/>
    <m/>
    <m/>
    <m/>
    <m/>
    <x v="18"/>
    <s v="Planting"/>
    <x v="20"/>
    <s v="Planted"/>
    <x v="2"/>
  </r>
  <r>
    <s v="2021-0196"/>
    <s v="A"/>
    <s v="Acer rubrum"/>
    <s v="Acer"/>
    <s v="rubrum"/>
    <m/>
    <m/>
    <m/>
    <m/>
    <s v="Sapindaceae"/>
    <m/>
    <m/>
    <m/>
    <m/>
    <m/>
    <m/>
    <x v="19"/>
    <s v="Planting"/>
    <x v="4"/>
    <s v="Planted"/>
    <x v="2"/>
  </r>
  <r>
    <s v="2021-0212"/>
    <s v="A"/>
    <s v="Aspidistra elatior"/>
    <s v="Aspidistra"/>
    <s v="elatior"/>
    <m/>
    <m/>
    <m/>
    <m/>
    <s v="Asparagaceae"/>
    <m/>
    <m/>
    <m/>
    <m/>
    <m/>
    <m/>
    <x v="20"/>
    <s v="Planting"/>
    <x v="4"/>
    <s v="Planted"/>
    <x v="2"/>
  </r>
  <r>
    <s v="2021-0197"/>
    <s v="A"/>
    <s v="Belamcandra chinensis"/>
    <s v="Belamcandra"/>
    <s v="chinensis"/>
    <m/>
    <m/>
    <m/>
    <m/>
    <m/>
    <m/>
    <m/>
    <m/>
    <m/>
    <m/>
    <m/>
    <x v="21"/>
    <s v="Planting"/>
    <x v="4"/>
    <s v="Planted"/>
    <x v="2"/>
  </r>
  <r>
    <s v="2021-0201"/>
    <s v="A"/>
    <s v="Buxus microphylla 'Morris Midget'"/>
    <s v="Buxus"/>
    <s v="microphylla"/>
    <m/>
    <m/>
    <m/>
    <m/>
    <s v="Buxaceae"/>
    <m/>
    <m/>
    <m/>
    <m/>
    <m/>
    <m/>
    <x v="22"/>
    <s v="Planting"/>
    <x v="4"/>
    <s v="Planted"/>
    <x v="2"/>
  </r>
  <r>
    <s v="2021-0201"/>
    <s v="B"/>
    <s v="Buxus microphylla 'Morris Midget'"/>
    <s v="Buxus"/>
    <s v="microphylla"/>
    <m/>
    <m/>
    <m/>
    <m/>
    <s v="Buxaceae"/>
    <m/>
    <m/>
    <m/>
    <m/>
    <m/>
    <m/>
    <x v="23"/>
    <s v="Planting"/>
    <x v="4"/>
    <s v="Planted"/>
    <x v="2"/>
  </r>
  <r>
    <s v="2021-0201"/>
    <s v="C"/>
    <s v="Buxus microphylla 'Morris Midget'"/>
    <s v="Buxus"/>
    <s v="microphylla"/>
    <m/>
    <m/>
    <m/>
    <m/>
    <s v="Buxaceae"/>
    <m/>
    <m/>
    <m/>
    <m/>
    <m/>
    <m/>
    <x v="24"/>
    <s v="Planting"/>
    <x v="4"/>
    <s v="Planted"/>
    <x v="2"/>
  </r>
  <r>
    <s v="2021-0201"/>
    <s v="D"/>
    <s v="Buxus microphylla 'Morris Midget'"/>
    <s v="Buxus"/>
    <s v="microphylla"/>
    <m/>
    <m/>
    <m/>
    <m/>
    <s v="Buxaceae"/>
    <m/>
    <m/>
    <m/>
    <m/>
    <m/>
    <m/>
    <x v="25"/>
    <s v="Planting"/>
    <x v="4"/>
    <s v="Planted"/>
    <x v="2"/>
  </r>
  <r>
    <s v="2021-0201"/>
    <s v="E"/>
    <s v="Buxus microphylla 'Morris Midget'"/>
    <s v="Buxus"/>
    <s v="microphylla"/>
    <m/>
    <m/>
    <m/>
    <m/>
    <s v="Buxaceae"/>
    <m/>
    <m/>
    <m/>
    <m/>
    <m/>
    <m/>
    <x v="26"/>
    <s v="Planting"/>
    <x v="4"/>
    <s v="Planted"/>
    <x v="2"/>
  </r>
  <r>
    <s v="2021-0201"/>
    <s v="F"/>
    <s v="Buxus microphylla 'Morris Midget'"/>
    <s v="Buxus"/>
    <s v="microphylla"/>
    <m/>
    <m/>
    <m/>
    <m/>
    <s v="Buxaceae"/>
    <m/>
    <m/>
    <m/>
    <m/>
    <m/>
    <m/>
    <x v="27"/>
    <s v="Planting"/>
    <x v="4"/>
    <s v="Planted"/>
    <x v="2"/>
  </r>
  <r>
    <s v="2021-0201"/>
    <s v="G"/>
    <s v="Buxus microphylla 'Morris Midget'"/>
    <s v="Buxus"/>
    <s v="microphylla"/>
    <m/>
    <m/>
    <m/>
    <m/>
    <s v="Buxaceae"/>
    <m/>
    <m/>
    <m/>
    <m/>
    <m/>
    <m/>
    <x v="28"/>
    <s v="Planting"/>
    <x v="4"/>
    <s v="Planted"/>
    <x v="2"/>
  </r>
  <r>
    <s v="2021-0201"/>
    <s v="H"/>
    <s v="Buxus microphylla 'Morris Midget'"/>
    <s v="Buxus"/>
    <s v="microphylla"/>
    <m/>
    <m/>
    <m/>
    <m/>
    <s v="Buxaceae"/>
    <m/>
    <m/>
    <m/>
    <m/>
    <m/>
    <m/>
    <x v="29"/>
    <s v="Planting"/>
    <x v="4"/>
    <s v="Planted"/>
    <x v="2"/>
  </r>
  <r>
    <s v="2021-0201"/>
    <s v="I"/>
    <s v="Buxus microphylla 'Morris Midget'"/>
    <s v="Buxus"/>
    <s v="microphylla"/>
    <m/>
    <m/>
    <m/>
    <m/>
    <s v="Buxaceae"/>
    <m/>
    <m/>
    <m/>
    <m/>
    <m/>
    <m/>
    <x v="30"/>
    <s v="Planting"/>
    <x v="4"/>
    <s v="Planted"/>
    <x v="2"/>
  </r>
  <r>
    <s v="2021-0201"/>
    <s v="J"/>
    <s v="Buxus microphylla 'Morris Midget'"/>
    <s v="Buxus"/>
    <s v="microphylla"/>
    <m/>
    <m/>
    <m/>
    <m/>
    <s v="Buxaceae"/>
    <m/>
    <m/>
    <m/>
    <m/>
    <m/>
    <m/>
    <x v="31"/>
    <s v="Planting"/>
    <x v="4"/>
    <s v="Planted"/>
    <x v="2"/>
  </r>
  <r>
    <s v="2021-0207"/>
    <s v="A"/>
    <s v="Buxus sinica 'Justin Brouwers'"/>
    <s v="Buxus"/>
    <s v="sinica"/>
    <m/>
    <m/>
    <m/>
    <m/>
    <s v="Buxaceae"/>
    <m/>
    <m/>
    <m/>
    <m/>
    <m/>
    <m/>
    <x v="32"/>
    <s v="Planting"/>
    <x v="4"/>
    <s v="Planted"/>
    <x v="2"/>
  </r>
  <r>
    <s v="2021-0209"/>
    <s v="A"/>
    <s v="Buxus sempervirens 'Dee Runk'"/>
    <s v="Buxus"/>
    <s v="sempervirens"/>
    <m/>
    <m/>
    <m/>
    <m/>
    <s v="Buxaceae"/>
    <m/>
    <m/>
    <m/>
    <m/>
    <m/>
    <m/>
    <x v="33"/>
    <s v="Planting"/>
    <x v="4"/>
    <s v="Planted"/>
    <x v="2"/>
  </r>
  <r>
    <s v="2021-0209"/>
    <s v="B"/>
    <s v="Buxus sempervirens 'Dee Runk'"/>
    <s v="Buxus"/>
    <s v="sempervirens"/>
    <m/>
    <m/>
    <m/>
    <m/>
    <s v="Buxaceae"/>
    <m/>
    <m/>
    <m/>
    <m/>
    <m/>
    <m/>
    <x v="34"/>
    <s v="Planting"/>
    <x v="4"/>
    <s v="Planted"/>
    <x v="2"/>
  </r>
  <r>
    <s v="2021-0198"/>
    <s v="C"/>
    <s v="Distylium spp 'Vintage Jade'"/>
    <s v="Distylium"/>
    <s v="spp"/>
    <m/>
    <m/>
    <m/>
    <m/>
    <s v="Hamamelidaceae"/>
    <m/>
    <m/>
    <m/>
    <m/>
    <m/>
    <m/>
    <x v="35"/>
    <s v="Planting"/>
    <x v="4"/>
    <s v="Planted"/>
    <x v="2"/>
  </r>
  <r>
    <s v="2021-0198"/>
    <s v="D"/>
    <s v="Distylium spp 'Vintage Jade'"/>
    <s v="Distylium"/>
    <s v="spp"/>
    <m/>
    <m/>
    <m/>
    <m/>
    <s v="Hamamelidaceae"/>
    <m/>
    <m/>
    <m/>
    <m/>
    <m/>
    <m/>
    <x v="36"/>
    <s v="Planting"/>
    <x v="4"/>
    <s v="Planted"/>
    <x v="2"/>
  </r>
  <r>
    <s v="2021-0198"/>
    <s v="A"/>
    <s v="Distylium spp 'Vintage Jade'"/>
    <s v="Distylium"/>
    <s v="spp"/>
    <m/>
    <m/>
    <m/>
    <m/>
    <s v="Hamamelidaceae"/>
    <m/>
    <m/>
    <m/>
    <m/>
    <m/>
    <m/>
    <x v="37"/>
    <s v="Planting"/>
    <x v="4"/>
    <s v="Planted"/>
    <x v="2"/>
  </r>
  <r>
    <s v="2021-0198"/>
    <s v="B"/>
    <s v="Distylium spp 'Vintage Jade'"/>
    <s v="Distylium"/>
    <s v="spp"/>
    <m/>
    <m/>
    <m/>
    <m/>
    <s v="Hamamelidaceae"/>
    <m/>
    <m/>
    <m/>
    <m/>
    <m/>
    <m/>
    <x v="38"/>
    <s v="Planting"/>
    <x v="4"/>
    <s v="Planted"/>
    <x v="2"/>
  </r>
  <r>
    <s v="2021-0206"/>
    <s v="A"/>
    <s v="Distylium spp 'PIIDIST-IV' LINEBACKER"/>
    <s v="Distylium"/>
    <s v="spp"/>
    <m/>
    <m/>
    <m/>
    <m/>
    <s v="Hamamelidaceae"/>
    <m/>
    <m/>
    <m/>
    <m/>
    <m/>
    <s v="Distylium Linebacker™ (‘PIIDIST-IV’ PPAF, First Editions®)"/>
    <x v="39"/>
    <s v="Planting"/>
    <x v="4"/>
    <s v="Planted"/>
    <x v="2"/>
  </r>
  <r>
    <s v="2021-0214"/>
    <s v="A"/>
    <s v="Dryopteris erythrosora"/>
    <s v="Dryopteris"/>
    <s v="erythrosora"/>
    <m/>
    <m/>
    <m/>
    <m/>
    <s v="Dryopteridaceae"/>
    <m/>
    <m/>
    <m/>
    <m/>
    <m/>
    <m/>
    <x v="40"/>
    <s v="Planting"/>
    <x v="4"/>
    <s v="Planted"/>
    <x v="2"/>
  </r>
  <r>
    <s v="2021-0227"/>
    <s v="A"/>
    <s v="Hedera helix"/>
    <s v="Hedera"/>
    <s v="helix"/>
    <m/>
    <m/>
    <m/>
    <m/>
    <s v="Araliaceae"/>
    <m/>
    <m/>
    <m/>
    <m/>
    <m/>
    <m/>
    <x v="41"/>
    <s v="Planting"/>
    <x v="4"/>
    <s v="Planted"/>
    <x v="2"/>
  </r>
  <r>
    <s v="2021-0211"/>
    <s v="A"/>
    <s v="Helleborus orientalis"/>
    <s v="Helleborus"/>
    <s v="orientalis"/>
    <m/>
    <m/>
    <m/>
    <m/>
    <s v="Ranunculaceae"/>
    <m/>
    <m/>
    <m/>
    <m/>
    <m/>
    <m/>
    <x v="42"/>
    <s v="Planting"/>
    <x v="4"/>
    <s v="Planted"/>
    <x v="2"/>
  </r>
  <r>
    <s v="2021-0200"/>
    <s v="B"/>
    <s v="Hydrangea paniculata 'Chantilly Lace'"/>
    <s v="Hydrangea"/>
    <s v="paniculata"/>
    <m/>
    <m/>
    <m/>
    <m/>
    <s v="Hydrangeaceae"/>
    <m/>
    <m/>
    <m/>
    <m/>
    <m/>
    <m/>
    <x v="43"/>
    <s v="Planting"/>
    <x v="4"/>
    <s v="Planted"/>
    <x v="2"/>
  </r>
  <r>
    <s v="2021-0200"/>
    <s v="A"/>
    <s v="Hydrangea paniculata 'Chantilly Lace'"/>
    <s v="Hydrangea"/>
    <s v="paniculata"/>
    <m/>
    <m/>
    <m/>
    <m/>
    <s v="Hydrangeaceae"/>
    <m/>
    <m/>
    <m/>
    <m/>
    <m/>
    <m/>
    <x v="44"/>
    <s v="Planting"/>
    <x v="4"/>
    <s v="Planted"/>
    <x v="2"/>
  </r>
  <r>
    <s v="2021-0213"/>
    <s v="A"/>
    <s v="Hydrangea paniculata"/>
    <s v="Hydrangea"/>
    <s v="paniculata"/>
    <m/>
    <m/>
    <m/>
    <m/>
    <s v="Hydrangeaceae"/>
    <m/>
    <m/>
    <m/>
    <m/>
    <m/>
    <m/>
    <x v="45"/>
    <s v="Planting"/>
    <x v="4"/>
    <s v="Planted"/>
    <x v="2"/>
  </r>
  <r>
    <s v="2021-0218"/>
    <s v="A"/>
    <s v="Ilex vomitoria 'Stoke's Dwarf'"/>
    <s v="Ilex"/>
    <s v="vomitoria"/>
    <m/>
    <m/>
    <m/>
    <m/>
    <s v="Aquifoliaceae"/>
    <m/>
    <m/>
    <m/>
    <m/>
    <m/>
    <m/>
    <x v="46"/>
    <s v="Planting"/>
    <x v="4"/>
    <s v="Planted"/>
    <x v="2"/>
  </r>
  <r>
    <s v="2021-0105"/>
    <s v="A"/>
    <s v="Magnolia grandiflora"/>
    <s v="Magnolia"/>
    <s v="grandiflora"/>
    <m/>
    <m/>
    <m/>
    <m/>
    <s v="Magnoliaceae"/>
    <m/>
    <m/>
    <m/>
    <m/>
    <m/>
    <m/>
    <x v="47"/>
    <s v="Planting"/>
    <x v="4"/>
    <s v="Planted"/>
    <x v="2"/>
  </r>
  <r>
    <s v="2021-0191"/>
    <s v="B"/>
    <s v="Osmanthus heterophyllus 'Goshiki'"/>
    <s v="Osmanthus"/>
    <s v="heterophyllus"/>
    <m/>
    <m/>
    <m/>
    <m/>
    <s v="Oleaceae"/>
    <m/>
    <m/>
    <m/>
    <m/>
    <m/>
    <m/>
    <x v="48"/>
    <s v="Planting"/>
    <x v="4"/>
    <s v="Planted"/>
    <x v="2"/>
  </r>
  <r>
    <s v="2021-0191"/>
    <s v="A"/>
    <s v="Osmanthus heterophyllus 'Goshiki'"/>
    <s v="Osmanthus"/>
    <s v="heterophyllus"/>
    <m/>
    <m/>
    <m/>
    <m/>
    <s v="Oleaceae"/>
    <m/>
    <m/>
    <m/>
    <m/>
    <m/>
    <m/>
    <x v="49"/>
    <s v="Planting"/>
    <x v="4"/>
    <s v="Planted"/>
    <x v="2"/>
  </r>
  <r>
    <s v="2021-0205"/>
    <s v="A"/>
    <s v="Spirea × vanhouttei"/>
    <s v="Spirea"/>
    <s v="× vanhouttei"/>
    <m/>
    <m/>
    <m/>
    <m/>
    <m/>
    <m/>
    <m/>
    <m/>
    <m/>
    <m/>
    <m/>
    <x v="50"/>
    <s v="Planting"/>
    <x v="4"/>
    <s v="Planted"/>
    <x v="2"/>
  </r>
  <r>
    <s v="2021-0106"/>
    <s v="A"/>
    <s v="Styrax japonicus"/>
    <s v="Styrax"/>
    <s v="japonicus"/>
    <m/>
    <m/>
    <m/>
    <m/>
    <s v="Styracaceae"/>
    <m/>
    <m/>
    <m/>
    <m/>
    <m/>
    <m/>
    <x v="51"/>
    <s v="Planting"/>
    <x v="4"/>
    <s v="Planted"/>
    <x v="2"/>
  </r>
  <r>
    <s v="2021-0192"/>
    <s v="A"/>
    <s v="Viburnum opulus Sterile"/>
    <s v="Viburnum"/>
    <s v="opulus"/>
    <m/>
    <m/>
    <m/>
    <m/>
    <s v="Adoxaceae"/>
    <m/>
    <m/>
    <m/>
    <m/>
    <m/>
    <m/>
    <x v="52"/>
    <s v="Planting"/>
    <x v="4"/>
    <s v="Planted"/>
    <x v="2"/>
  </r>
  <r>
    <s v="2021-0192"/>
    <s v="B"/>
    <s v="Viburnum opulus Sterile"/>
    <s v="Viburnum"/>
    <s v="opulus"/>
    <m/>
    <m/>
    <m/>
    <m/>
    <s v="Adoxaceae"/>
    <m/>
    <m/>
    <m/>
    <m/>
    <m/>
    <m/>
    <x v="53"/>
    <s v="Planting"/>
    <x v="4"/>
    <s v="Planted"/>
    <x v="2"/>
  </r>
  <r>
    <s v="2021-0192"/>
    <s v="C"/>
    <s v="Viburnum opulus Sterile"/>
    <s v="Viburnum"/>
    <s v="opulus"/>
    <m/>
    <m/>
    <m/>
    <m/>
    <s v="Adoxaceae"/>
    <m/>
    <m/>
    <m/>
    <m/>
    <m/>
    <m/>
    <x v="54"/>
    <s v="Planting"/>
    <x v="4"/>
    <s v="Planted"/>
    <x v="2"/>
  </r>
  <r>
    <s v="2021-0021"/>
    <s v="A"/>
    <s v="Akebia quinata"/>
    <s v="Akebia"/>
    <s v="quinata"/>
    <m/>
    <m/>
    <m/>
    <m/>
    <s v="Lardizabalaceae"/>
    <m/>
    <m/>
    <m/>
    <m/>
    <m/>
    <m/>
    <x v="55"/>
    <s v="Planting"/>
    <x v="5"/>
    <s v="Planted"/>
    <x v="2"/>
  </r>
  <r>
    <s v="2021-0021"/>
    <s v="B"/>
    <s v="Akebia quinata"/>
    <s v="Akebia"/>
    <s v="quinata"/>
    <m/>
    <m/>
    <m/>
    <m/>
    <s v="Lardizabalaceae"/>
    <m/>
    <m/>
    <m/>
    <m/>
    <m/>
    <m/>
    <x v="56"/>
    <s v="Planting"/>
    <x v="5"/>
    <s v="Planted"/>
    <x v="2"/>
  </r>
  <r>
    <s v="2021-0021"/>
    <s v="C"/>
    <s v="Akebia quinata"/>
    <s v="Akebia"/>
    <s v="quinata"/>
    <m/>
    <m/>
    <m/>
    <m/>
    <s v="Lardizabalaceae"/>
    <m/>
    <m/>
    <m/>
    <m/>
    <m/>
    <m/>
    <x v="57"/>
    <s v="Planting"/>
    <x v="5"/>
    <s v="Planted"/>
    <x v="2"/>
  </r>
  <r>
    <s v="2021-0021"/>
    <s v="D"/>
    <s v="Akebia quinata"/>
    <s v="Akebia"/>
    <s v="quinata"/>
    <m/>
    <m/>
    <m/>
    <m/>
    <s v="Lardizabalaceae"/>
    <m/>
    <m/>
    <m/>
    <m/>
    <m/>
    <m/>
    <x v="58"/>
    <s v="Planting"/>
    <x v="5"/>
    <s v="Planted"/>
    <x v="2"/>
  </r>
  <r>
    <s v="2021-0003"/>
    <s v="A"/>
    <s v="Cotinus coggygria × obovatus Grace Purple"/>
    <s v="Cotinus"/>
    <s v="coggygria × obovatus"/>
    <m/>
    <m/>
    <m/>
    <m/>
    <s v="Anacardiaceae"/>
    <m/>
    <m/>
    <m/>
    <m/>
    <m/>
    <m/>
    <x v="59"/>
    <s v="Planting"/>
    <x v="5"/>
    <s v="Planted"/>
    <x v="2"/>
  </r>
  <r>
    <s v="2021-0003"/>
    <s v="B"/>
    <s v="Cotinus coggygria × obovatus Grace Purple"/>
    <s v="Cotinus"/>
    <s v="coggygria × obovatus"/>
    <m/>
    <m/>
    <m/>
    <m/>
    <s v="Anacardiaceae"/>
    <m/>
    <m/>
    <m/>
    <m/>
    <m/>
    <m/>
    <x v="60"/>
    <s v="Planting"/>
    <x v="5"/>
    <s v="Planted"/>
    <x v="2"/>
  </r>
  <r>
    <s v="2021-0009"/>
    <s v="A"/>
    <s v="Ilex cornuta 'Burfordii Nana'"/>
    <s v="Ilex"/>
    <s v="cornuta"/>
    <m/>
    <m/>
    <m/>
    <m/>
    <s v="Aquifoliaceae"/>
    <m/>
    <m/>
    <m/>
    <m/>
    <m/>
    <m/>
    <x v="61"/>
    <s v="Planting"/>
    <x v="5"/>
    <s v="Planted"/>
    <x v="2"/>
  </r>
  <r>
    <s v="2021-0009"/>
    <s v="E"/>
    <s v="Ilex cornuta 'Burfordii Nana'"/>
    <s v="Ilex"/>
    <s v="cornuta"/>
    <m/>
    <m/>
    <m/>
    <m/>
    <s v="Aquifoliaceae"/>
    <m/>
    <m/>
    <m/>
    <m/>
    <m/>
    <m/>
    <x v="62"/>
    <s v="Planting"/>
    <x v="5"/>
    <s v="Planted"/>
    <x v="2"/>
  </r>
  <r>
    <s v="2021-0009"/>
    <s v="D"/>
    <s v="Ilex cornuta 'Burfordii Nana'"/>
    <s v="Ilex"/>
    <s v="cornuta"/>
    <m/>
    <m/>
    <m/>
    <m/>
    <s v="Aquifoliaceae"/>
    <m/>
    <m/>
    <m/>
    <m/>
    <m/>
    <m/>
    <x v="63"/>
    <s v="Planting"/>
    <x v="5"/>
    <s v="Planted"/>
    <x v="2"/>
  </r>
  <r>
    <s v="2021-0009"/>
    <s v="H"/>
    <s v="Ilex cornuta 'Burfordii Nana'"/>
    <s v="Ilex"/>
    <s v="cornuta"/>
    <m/>
    <m/>
    <m/>
    <m/>
    <s v="Aquifoliaceae"/>
    <m/>
    <m/>
    <m/>
    <m/>
    <m/>
    <m/>
    <x v="64"/>
    <s v="Planting"/>
    <x v="5"/>
    <s v="Planted"/>
    <x v="2"/>
  </r>
  <r>
    <s v="2021-0009"/>
    <s v="B"/>
    <s v="Ilex cornuta 'Burfordii Nana'"/>
    <s v="Ilex"/>
    <s v="cornuta"/>
    <m/>
    <m/>
    <m/>
    <m/>
    <s v="Aquifoliaceae"/>
    <m/>
    <m/>
    <m/>
    <m/>
    <m/>
    <m/>
    <x v="65"/>
    <s v="Planting"/>
    <x v="5"/>
    <s v="Planted"/>
    <x v="2"/>
  </r>
  <r>
    <s v="2021-0009"/>
    <s v="C"/>
    <s v="Ilex cornuta 'Burfordii Nana'"/>
    <s v="Ilex"/>
    <s v="cornuta"/>
    <m/>
    <m/>
    <m/>
    <m/>
    <s v="Aquifoliaceae"/>
    <m/>
    <m/>
    <m/>
    <m/>
    <m/>
    <m/>
    <x v="66"/>
    <s v="Planting"/>
    <x v="5"/>
    <s v="Planted"/>
    <x v="2"/>
  </r>
  <r>
    <s v="2021-0009"/>
    <s v="F"/>
    <s v="Ilex cornuta 'Burfordii Nana'"/>
    <s v="Ilex"/>
    <s v="cornuta"/>
    <m/>
    <m/>
    <m/>
    <m/>
    <s v="Aquifoliaceae"/>
    <m/>
    <m/>
    <m/>
    <m/>
    <m/>
    <m/>
    <x v="67"/>
    <s v="Planting"/>
    <x v="5"/>
    <s v="Planted"/>
    <x v="2"/>
  </r>
  <r>
    <s v="2021-0009"/>
    <s v="G"/>
    <s v="Ilex cornuta 'Burfordii Nana'"/>
    <s v="Ilex"/>
    <s v="cornuta"/>
    <m/>
    <m/>
    <m/>
    <m/>
    <s v="Aquifoliaceae"/>
    <m/>
    <m/>
    <m/>
    <m/>
    <m/>
    <m/>
    <x v="68"/>
    <s v="Planting"/>
    <x v="5"/>
    <s v="Planted"/>
    <x v="2"/>
  </r>
  <r>
    <s v="2021-0641"/>
    <s v="A"/>
    <s v="Acer palmatum"/>
    <s v="Acer"/>
    <s v="palmatum"/>
    <m/>
    <m/>
    <m/>
    <m/>
    <s v="Sapindaceae"/>
    <m/>
    <m/>
    <m/>
    <m/>
    <m/>
    <m/>
    <x v="69"/>
    <s v="Planting"/>
    <x v="1"/>
    <s v="Planted"/>
    <x v="2"/>
  </r>
  <r>
    <s v="2021-0320"/>
    <s v="A"/>
    <s v="Acer palmatum"/>
    <s v="Acer"/>
    <s v="palmatum"/>
    <m/>
    <m/>
    <m/>
    <m/>
    <s v="Sapindaceae"/>
    <m/>
    <m/>
    <m/>
    <m/>
    <m/>
    <m/>
    <x v="70"/>
    <s v="Planting"/>
    <x v="1"/>
    <s v="Planted"/>
    <x v="2"/>
  </r>
  <r>
    <s v="2021-0326"/>
    <s v="A"/>
    <s v="Acer palmatum"/>
    <s v="Acer"/>
    <s v="palmatum"/>
    <m/>
    <m/>
    <m/>
    <m/>
    <s v="Sapindaceae"/>
    <m/>
    <m/>
    <m/>
    <m/>
    <m/>
    <m/>
    <x v="71"/>
    <s v="Planting"/>
    <x v="1"/>
    <s v="Planted"/>
    <x v="2"/>
  </r>
  <r>
    <s v="2021-0327"/>
    <s v="A"/>
    <s v="Acer palmatum"/>
    <s v="Acer"/>
    <s v="palmatum"/>
    <m/>
    <m/>
    <m/>
    <m/>
    <s v="Sapindaceae"/>
    <m/>
    <m/>
    <m/>
    <m/>
    <m/>
    <m/>
    <x v="72"/>
    <s v="Planting"/>
    <x v="1"/>
    <s v="Planted"/>
    <x v="2"/>
  </r>
  <r>
    <s v="2021-0436"/>
    <s v="A"/>
    <s v="Acer palmatum"/>
    <s v="Acer"/>
    <s v="palmatum"/>
    <m/>
    <m/>
    <m/>
    <m/>
    <s v="Sapindaceae"/>
    <m/>
    <m/>
    <m/>
    <m/>
    <m/>
    <m/>
    <x v="73"/>
    <s v="Planting"/>
    <x v="1"/>
    <s v="Planted"/>
    <x v="2"/>
  </r>
  <r>
    <s v="2021-0640"/>
    <s v="A"/>
    <s v="Acer palmatum"/>
    <s v="Acer"/>
    <s v="palmatum"/>
    <m/>
    <m/>
    <m/>
    <m/>
    <s v="Sapindaceae"/>
    <m/>
    <m/>
    <m/>
    <m/>
    <m/>
    <m/>
    <x v="74"/>
    <s v="Planting"/>
    <x v="1"/>
    <s v="Planted"/>
    <x v="2"/>
  </r>
  <r>
    <s v="2021-0307"/>
    <s v="A"/>
    <s v="Acer palmatum var. dissectum"/>
    <s v="Acer"/>
    <s v="palmatum"/>
    <s v="var."/>
    <s v="dissectum"/>
    <m/>
    <m/>
    <s v="Sapindaceae"/>
    <m/>
    <m/>
    <m/>
    <m/>
    <m/>
    <m/>
    <x v="75"/>
    <s v="Planting"/>
    <x v="1"/>
    <s v="Planted"/>
    <x v="2"/>
  </r>
  <r>
    <s v="2021-0438"/>
    <s v="A"/>
    <s v="Acer palmatum 'Beni otake'"/>
    <s v="Acer"/>
    <s v="palmatum"/>
    <m/>
    <m/>
    <m/>
    <m/>
    <s v="Sapindaceae"/>
    <m/>
    <m/>
    <m/>
    <m/>
    <m/>
    <m/>
    <x v="76"/>
    <s v="Planting"/>
    <x v="1"/>
    <s v="Planted"/>
    <x v="2"/>
  </r>
  <r>
    <s v="2021-0648"/>
    <s v="A"/>
    <s v="Acer palmatum var. dissectum"/>
    <s v="Acer"/>
    <s v="palmatum"/>
    <s v="var."/>
    <s v="dissectum"/>
    <m/>
    <m/>
    <s v="Sapindaceae"/>
    <m/>
    <m/>
    <m/>
    <m/>
    <m/>
    <m/>
    <x v="77"/>
    <s v="Planting"/>
    <x v="1"/>
    <s v="Planted"/>
    <x v="2"/>
  </r>
  <r>
    <s v="2021-0649"/>
    <s v="A"/>
    <s v="Acer palmatum var. dissectum"/>
    <s v="Acer"/>
    <s v="palmatum"/>
    <s v="var."/>
    <s v="dissectum"/>
    <m/>
    <m/>
    <s v="Sapindaceae"/>
    <m/>
    <m/>
    <m/>
    <m/>
    <m/>
    <m/>
    <x v="78"/>
    <s v="Planting"/>
    <x v="1"/>
    <s v="Planted"/>
    <x v="2"/>
  </r>
  <r>
    <s v="2021-0364"/>
    <s v="A"/>
    <s v="Aucuba japonica"/>
    <s v="Aucuba"/>
    <s v="japonica"/>
    <m/>
    <m/>
    <m/>
    <m/>
    <s v="Garryaceae"/>
    <m/>
    <m/>
    <m/>
    <m/>
    <m/>
    <m/>
    <x v="79"/>
    <s v="Planting"/>
    <x v="1"/>
    <s v="Planted"/>
    <x v="2"/>
  </r>
  <r>
    <s v="2021-0332"/>
    <s v="A"/>
    <s v="Buxus microphylla"/>
    <s v="Buxus"/>
    <s v="microphylla"/>
    <m/>
    <m/>
    <m/>
    <m/>
    <s v="Buxaceae"/>
    <m/>
    <m/>
    <m/>
    <m/>
    <m/>
    <m/>
    <x v="80"/>
    <s v="Planting"/>
    <x v="1"/>
    <s v="Planted"/>
    <x v="2"/>
  </r>
  <r>
    <s v="2021-0363"/>
    <s v="A"/>
    <s v="Buxus microphylla"/>
    <s v="Buxus"/>
    <s v="microphylla"/>
    <m/>
    <m/>
    <m/>
    <m/>
    <s v="Buxaceae"/>
    <m/>
    <m/>
    <m/>
    <m/>
    <m/>
    <m/>
    <x v="81"/>
    <s v="Planting"/>
    <x v="1"/>
    <s v="Planted"/>
    <x v="2"/>
  </r>
  <r>
    <s v="2021-0395"/>
    <s v="A"/>
    <s v="Callicarpa americana"/>
    <s v="Callicarpa"/>
    <s v="americana"/>
    <m/>
    <m/>
    <m/>
    <m/>
    <s v="Lamiaceae"/>
    <m/>
    <m/>
    <m/>
    <m/>
    <m/>
    <m/>
    <x v="82"/>
    <s v="Planting"/>
    <x v="1"/>
    <s v="Planted"/>
    <x v="2"/>
  </r>
  <r>
    <s v="2021-0392"/>
    <s v="A"/>
    <s v="Calycanthus raulstonii 'Hartlage Wine'"/>
    <s v="Calycanthus"/>
    <s v="raulstonii"/>
    <m/>
    <m/>
    <m/>
    <m/>
    <s v="Calycanthaceae"/>
    <m/>
    <m/>
    <m/>
    <m/>
    <m/>
    <m/>
    <x v="83"/>
    <s v="Planting"/>
    <x v="1"/>
    <s v="Planted"/>
    <x v="2"/>
  </r>
  <r>
    <s v="2021-0308"/>
    <s v="A"/>
    <s v="Camellia japonica"/>
    <s v="Camellia"/>
    <s v="japonica"/>
    <m/>
    <m/>
    <m/>
    <m/>
    <s v="Theaceae"/>
    <m/>
    <m/>
    <m/>
    <m/>
    <m/>
    <m/>
    <x v="84"/>
    <s v="Planting"/>
    <x v="1"/>
    <s v="Planted"/>
    <x v="2"/>
  </r>
  <r>
    <s v="2021-0314"/>
    <s v="A"/>
    <s v="Camellia japonica"/>
    <s v="Camellia"/>
    <s v="japonica"/>
    <m/>
    <m/>
    <m/>
    <m/>
    <s v="Theaceae"/>
    <m/>
    <m/>
    <m/>
    <m/>
    <m/>
    <m/>
    <x v="85"/>
    <s v="Planting"/>
    <x v="1"/>
    <s v="Planted"/>
    <x v="2"/>
  </r>
  <r>
    <s v="2021-0645"/>
    <s v="A"/>
    <s v="Camellia japonica"/>
    <s v="Camellia"/>
    <s v="japonica"/>
    <m/>
    <m/>
    <m/>
    <m/>
    <s v="Theaceae"/>
    <m/>
    <m/>
    <m/>
    <m/>
    <m/>
    <m/>
    <x v="86"/>
    <s v="Planting"/>
    <x v="1"/>
    <s v="Planted"/>
    <x v="2"/>
  </r>
  <r>
    <s v="2021-0404"/>
    <s v="A"/>
    <s v="Camellia japonica 'April Remembered'"/>
    <s v="Camellia"/>
    <s v="japonica"/>
    <m/>
    <m/>
    <m/>
    <m/>
    <s v="Theaceae"/>
    <m/>
    <m/>
    <m/>
    <m/>
    <m/>
    <m/>
    <x v="87"/>
    <s v="Planting"/>
    <x v="1"/>
    <s v="Planted"/>
    <x v="2"/>
  </r>
  <r>
    <s v="2021-0406"/>
    <s v="A"/>
    <s v="Camellia japonica 'Winter's Snowman'"/>
    <s v="Camellia"/>
    <s v="japonica"/>
    <m/>
    <m/>
    <m/>
    <m/>
    <s v="Theaceae"/>
    <m/>
    <m/>
    <m/>
    <m/>
    <m/>
    <m/>
    <x v="88"/>
    <s v="Planting"/>
    <x v="1"/>
    <s v="Planted"/>
    <x v="2"/>
  </r>
  <r>
    <s v="2021-0355"/>
    <s v="A"/>
    <s v="Cercis canadensis"/>
    <s v="Cercis"/>
    <s v="canadensis"/>
    <m/>
    <m/>
    <m/>
    <m/>
    <s v="Fabaceae"/>
    <m/>
    <m/>
    <m/>
    <m/>
    <m/>
    <m/>
    <x v="89"/>
    <s v="Planting"/>
    <x v="1"/>
    <s v="Planted"/>
    <x v="2"/>
  </r>
  <r>
    <s v="2021-0356"/>
    <s v="A"/>
    <s v="Cercis canadensis"/>
    <s v="Cercis"/>
    <s v="canadensis"/>
    <m/>
    <m/>
    <m/>
    <m/>
    <s v="Fabaceae"/>
    <m/>
    <m/>
    <m/>
    <m/>
    <m/>
    <m/>
    <x v="90"/>
    <s v="Planting"/>
    <x v="1"/>
    <s v="Planted"/>
    <x v="2"/>
  </r>
  <r>
    <s v="2021-0462"/>
    <s v="A"/>
    <s v="Cercis canadensis"/>
    <s v="Cercis"/>
    <s v="canadensis"/>
    <m/>
    <m/>
    <m/>
    <m/>
    <s v="Fabaceae"/>
    <m/>
    <m/>
    <m/>
    <m/>
    <m/>
    <m/>
    <x v="91"/>
    <s v="Planting"/>
    <x v="1"/>
    <s v="Planted"/>
    <x v="2"/>
  </r>
  <r>
    <s v="2021-0463"/>
    <s v="A"/>
    <s v="Cercis canadensis"/>
    <s v="Cercis"/>
    <s v="canadensis"/>
    <m/>
    <m/>
    <m/>
    <m/>
    <s v="Fabaceae"/>
    <m/>
    <m/>
    <m/>
    <m/>
    <m/>
    <m/>
    <x v="92"/>
    <s v="Planting"/>
    <x v="1"/>
    <s v="Planted"/>
    <x v="2"/>
  </r>
  <r>
    <s v="2021-0464"/>
    <s v="A"/>
    <s v="Cercis canadensis"/>
    <s v="Cercis"/>
    <s v="canadensis"/>
    <m/>
    <m/>
    <m/>
    <m/>
    <s v="Fabaceae"/>
    <m/>
    <m/>
    <m/>
    <m/>
    <m/>
    <m/>
    <x v="93"/>
    <s v="Planting"/>
    <x v="1"/>
    <s v="Planted"/>
    <x v="2"/>
  </r>
  <r>
    <s v="2021-0465"/>
    <s v="A"/>
    <s v="Cercis canadensis"/>
    <s v="Cercis"/>
    <s v="canadensis"/>
    <m/>
    <m/>
    <m/>
    <m/>
    <s v="Fabaceae"/>
    <m/>
    <m/>
    <m/>
    <m/>
    <m/>
    <m/>
    <x v="94"/>
    <s v="Planting"/>
    <x v="1"/>
    <s v="Planted"/>
    <x v="2"/>
  </r>
  <r>
    <s v="2021-0252"/>
    <s v="A"/>
    <s v="Chamaecyparis obtusa 'Filicoides'"/>
    <s v="Chamaecyparis"/>
    <s v="obtusa"/>
    <m/>
    <m/>
    <m/>
    <m/>
    <s v="Cupressaceae"/>
    <m/>
    <m/>
    <m/>
    <m/>
    <m/>
    <m/>
    <x v="95"/>
    <s v="Planting"/>
    <x v="1"/>
    <s v="Planted"/>
    <x v="2"/>
  </r>
  <r>
    <s v="2021-0342"/>
    <s v="A"/>
    <s v="Chamaecyparis obtusa 'Filicoides'"/>
    <s v="Chamaecyparis"/>
    <s v="obtusa"/>
    <m/>
    <m/>
    <m/>
    <m/>
    <s v="Cupressaceae"/>
    <m/>
    <m/>
    <m/>
    <m/>
    <m/>
    <m/>
    <x v="96"/>
    <s v="Planting"/>
    <x v="1"/>
    <s v="Planted"/>
    <x v="2"/>
  </r>
  <r>
    <s v="2021-0461"/>
    <s v="A"/>
    <s v="Chaenomeles speciosa"/>
    <s v="Chaenomeles"/>
    <s v="speciosa"/>
    <m/>
    <m/>
    <m/>
    <m/>
    <s v="Rosaceae"/>
    <m/>
    <m/>
    <m/>
    <m/>
    <m/>
    <m/>
    <x v="97"/>
    <s v="Planting"/>
    <x v="1"/>
    <s v="Planted"/>
    <x v="2"/>
  </r>
  <r>
    <s v="2021-0328"/>
    <s v="A"/>
    <s v="Cornus kousa var. chinensis 'Milky Way'"/>
    <s v="Cornus"/>
    <s v="kousa"/>
    <s v="var."/>
    <s v="chinensis"/>
    <m/>
    <m/>
    <s v="Cornaceae"/>
    <m/>
    <m/>
    <m/>
    <m/>
    <m/>
    <m/>
    <x v="98"/>
    <s v="Planting"/>
    <x v="1"/>
    <s v="Planted"/>
    <x v="2"/>
  </r>
  <r>
    <s v="2021-0331"/>
    <s v="A"/>
    <s v="Cornus kousa var. chinensis 'Milky Way'"/>
    <s v="Cornus"/>
    <s v="kousa"/>
    <s v="var."/>
    <s v="chinensis"/>
    <m/>
    <m/>
    <s v="Cornaceae"/>
    <m/>
    <m/>
    <m/>
    <m/>
    <m/>
    <m/>
    <x v="99"/>
    <s v="Planting"/>
    <x v="1"/>
    <s v="Planted"/>
    <x v="2"/>
  </r>
  <r>
    <s v="2021-0336"/>
    <s v="A"/>
    <s v="Cornus florida"/>
    <s v="Cornus"/>
    <s v="florida"/>
    <m/>
    <m/>
    <m/>
    <m/>
    <s v="Cornaceae"/>
    <m/>
    <m/>
    <m/>
    <m/>
    <m/>
    <m/>
    <x v="100"/>
    <s v="Planting"/>
    <x v="1"/>
    <s v="Planted"/>
    <x v="2"/>
  </r>
  <r>
    <s v="2021-0337"/>
    <s v="A"/>
    <s v="Cornus florida"/>
    <s v="Cornus"/>
    <s v="florida"/>
    <m/>
    <m/>
    <m/>
    <m/>
    <s v="Cornaceae"/>
    <m/>
    <m/>
    <m/>
    <m/>
    <m/>
    <m/>
    <x v="101"/>
    <s v="Planting"/>
    <x v="1"/>
    <s v="Planted"/>
    <x v="2"/>
  </r>
  <r>
    <s v="2021-0338"/>
    <s v="A"/>
    <s v="Cornus florida"/>
    <s v="Cornus"/>
    <s v="florida"/>
    <m/>
    <m/>
    <m/>
    <m/>
    <s v="Cornaceae"/>
    <m/>
    <m/>
    <m/>
    <m/>
    <m/>
    <m/>
    <x v="102"/>
    <s v="Planting"/>
    <x v="1"/>
    <s v="Planted"/>
    <x v="2"/>
  </r>
  <r>
    <s v="2021-0393"/>
    <s v="A"/>
    <s v="Cornus florida"/>
    <s v="Cornus"/>
    <s v="florida"/>
    <m/>
    <m/>
    <m/>
    <m/>
    <s v="Cornaceae"/>
    <m/>
    <m/>
    <m/>
    <m/>
    <m/>
    <m/>
    <x v="103"/>
    <s v="Planting"/>
    <x v="1"/>
    <s v="Planted"/>
    <x v="2"/>
  </r>
  <r>
    <s v="2021-0397"/>
    <s v="A"/>
    <s v="Cornus florida"/>
    <s v="Cornus"/>
    <s v="florida"/>
    <m/>
    <m/>
    <m/>
    <m/>
    <s v="Cornaceae"/>
    <m/>
    <m/>
    <m/>
    <m/>
    <m/>
    <m/>
    <x v="104"/>
    <s v="Planting"/>
    <x v="1"/>
    <s v="Planted"/>
    <x v="2"/>
  </r>
  <r>
    <s v="2021-0398"/>
    <s v="A"/>
    <s v="Cornus florida"/>
    <s v="Cornus"/>
    <s v="florida"/>
    <m/>
    <m/>
    <m/>
    <m/>
    <s v="Cornaceae"/>
    <m/>
    <m/>
    <m/>
    <m/>
    <m/>
    <m/>
    <x v="105"/>
    <s v="Planting"/>
    <x v="1"/>
    <s v="Planted"/>
    <x v="2"/>
  </r>
  <r>
    <s v="2021-0644"/>
    <s v="A"/>
    <s v="Cornus kousa"/>
    <s v="Cornus"/>
    <s v="kousa"/>
    <m/>
    <m/>
    <m/>
    <m/>
    <s v="Cornaceae"/>
    <m/>
    <m/>
    <m/>
    <m/>
    <m/>
    <m/>
    <x v="106"/>
    <s v="Planting"/>
    <x v="1"/>
    <s v="Planted"/>
    <x v="2"/>
  </r>
  <r>
    <s v="2021-0407"/>
    <s v="A"/>
    <s v="Cryptomeria japonica 'Globosa Nana'"/>
    <s v="Cryptomeria"/>
    <s v="japonica"/>
    <m/>
    <m/>
    <m/>
    <m/>
    <s v="Cupressaceae"/>
    <m/>
    <m/>
    <m/>
    <m/>
    <m/>
    <m/>
    <x v="107"/>
    <s v="Planting"/>
    <x v="1"/>
    <s v="Planted"/>
    <x v="2"/>
  </r>
  <r>
    <s v="2021-0456"/>
    <s v="A"/>
    <s v="Cryptomeria japonica"/>
    <s v="Cryptomeria"/>
    <s v="japonica"/>
    <m/>
    <m/>
    <m/>
    <m/>
    <s v="Cupressaceae"/>
    <m/>
    <m/>
    <m/>
    <m/>
    <m/>
    <m/>
    <x v="108"/>
    <s v="Planting"/>
    <x v="1"/>
    <s v="Planted"/>
    <x v="2"/>
  </r>
  <r>
    <s v="2021-0457"/>
    <s v="A"/>
    <s v="Cryptomeria japonica"/>
    <s v="Cryptomeria"/>
    <s v="japonica"/>
    <m/>
    <m/>
    <m/>
    <m/>
    <s v="Cupressaceae"/>
    <m/>
    <m/>
    <m/>
    <m/>
    <m/>
    <m/>
    <x v="109"/>
    <s v="Planting"/>
    <x v="1"/>
    <s v="Planted"/>
    <x v="2"/>
  </r>
  <r>
    <s v="2021-0458"/>
    <s v="A"/>
    <s v="Cryptomeria japonica"/>
    <s v="Cryptomeria"/>
    <s v="japonica"/>
    <m/>
    <m/>
    <m/>
    <m/>
    <s v="Cupressaceae"/>
    <m/>
    <m/>
    <m/>
    <m/>
    <m/>
    <m/>
    <x v="110"/>
    <s v="Planting"/>
    <x v="1"/>
    <s v="Planted"/>
    <x v="2"/>
  </r>
  <r>
    <s v="2021-0229"/>
    <s v="A"/>
    <s v="Diospyros virginiana"/>
    <s v="Diospyros"/>
    <s v="virginiana"/>
    <m/>
    <m/>
    <m/>
    <m/>
    <s v="Ebenaceae"/>
    <m/>
    <m/>
    <m/>
    <m/>
    <m/>
    <m/>
    <x v="111"/>
    <s v="Planting"/>
    <x v="1"/>
    <s v="Planted"/>
    <x v="2"/>
  </r>
  <r>
    <s v="2021-0231"/>
    <s v="A"/>
    <s v="Diospyros virginiana"/>
    <s v="Diospyros"/>
    <s v="virginiana"/>
    <m/>
    <m/>
    <m/>
    <m/>
    <s v="Ebenaceae"/>
    <m/>
    <m/>
    <m/>
    <m/>
    <m/>
    <m/>
    <x v="112"/>
    <s v="Planting"/>
    <x v="1"/>
    <s v="Planted"/>
    <x v="2"/>
  </r>
  <r>
    <s v="2021-0238"/>
    <s v="A"/>
    <s v="Diospyros virginiana"/>
    <s v="Diospyros"/>
    <s v="virginiana"/>
    <m/>
    <m/>
    <m/>
    <m/>
    <s v="Ebenaceae"/>
    <m/>
    <m/>
    <m/>
    <m/>
    <m/>
    <m/>
    <x v="113"/>
    <s v="Planting"/>
    <x v="1"/>
    <s v="Planted"/>
    <x v="2"/>
  </r>
  <r>
    <s v="2021-0243"/>
    <s v="A"/>
    <s v="Diospyros virginiana"/>
    <s v="Diospyros"/>
    <s v="virginiana"/>
    <m/>
    <m/>
    <m/>
    <m/>
    <s v="Ebenaceae"/>
    <m/>
    <m/>
    <m/>
    <m/>
    <m/>
    <m/>
    <x v="114"/>
    <s v="Planting"/>
    <x v="1"/>
    <s v="Planted"/>
    <x v="2"/>
  </r>
  <r>
    <s v="2021-0350"/>
    <s v="A"/>
    <s v="Diospyros virginiana"/>
    <s v="Diospyros"/>
    <s v="virginiana"/>
    <m/>
    <m/>
    <m/>
    <m/>
    <s v="Ebenaceae"/>
    <m/>
    <m/>
    <m/>
    <m/>
    <m/>
    <m/>
    <x v="115"/>
    <s v="Planting"/>
    <x v="1"/>
    <s v="Planted"/>
    <x v="2"/>
  </r>
  <r>
    <s v="2021-0315"/>
    <s v="A"/>
    <s v="Edgeworthia chrysantha"/>
    <s v="Edgeworthia"/>
    <s v="chrysantha"/>
    <m/>
    <m/>
    <m/>
    <m/>
    <s v="Thymelaeaceae"/>
    <m/>
    <m/>
    <m/>
    <m/>
    <m/>
    <m/>
    <x v="116"/>
    <s v="Planting"/>
    <x v="1"/>
    <s v="Planted"/>
    <x v="2"/>
  </r>
  <r>
    <s v="2021-0439"/>
    <s v="A"/>
    <s v="Euonymus alatus 'Chicago Fire'"/>
    <s v="Euonymus"/>
    <s v="alatus"/>
    <m/>
    <m/>
    <m/>
    <m/>
    <s v="Celastraceae"/>
    <m/>
    <m/>
    <m/>
    <m/>
    <m/>
    <m/>
    <x v="117"/>
    <s v="Planting"/>
    <x v="1"/>
    <s v="Planted"/>
    <x v="2"/>
  </r>
  <r>
    <s v="2021-0440"/>
    <s v="A"/>
    <s v="Euonymus alatus 'Chicago Fire'"/>
    <s v="Euonymus"/>
    <s v="alatus"/>
    <m/>
    <m/>
    <m/>
    <m/>
    <s v="Celastraceae"/>
    <m/>
    <m/>
    <m/>
    <m/>
    <m/>
    <m/>
    <x v="118"/>
    <s v="Planting"/>
    <x v="1"/>
    <s v="Planted"/>
    <x v="2"/>
  </r>
  <r>
    <s v="2021-0437"/>
    <s v="A"/>
    <s v="Firmiana simplex"/>
    <s v="Firmiana"/>
    <s v="simplex"/>
    <m/>
    <m/>
    <m/>
    <m/>
    <s v="Malvaceae"/>
    <m/>
    <m/>
    <m/>
    <m/>
    <m/>
    <m/>
    <x v="119"/>
    <s v="Planting"/>
    <x v="1"/>
    <s v="Planted"/>
    <x v="2"/>
  </r>
  <r>
    <s v="2021-0234"/>
    <s v="A"/>
    <s v="Fraxinus pennsylvanica"/>
    <s v="Fraxinus"/>
    <s v="pennsylvanica"/>
    <m/>
    <m/>
    <m/>
    <m/>
    <s v="Oleaceae"/>
    <m/>
    <m/>
    <m/>
    <m/>
    <m/>
    <m/>
    <x v="120"/>
    <s v="Planting"/>
    <x v="1"/>
    <s v="Planted"/>
    <x v="2"/>
  </r>
  <r>
    <s v="2021-0358"/>
    <s v="A"/>
    <s v="Ginkgo biloba"/>
    <s v="Ginkgo"/>
    <s v="biloba"/>
    <m/>
    <m/>
    <m/>
    <m/>
    <s v="Ginkgoaceae"/>
    <m/>
    <m/>
    <m/>
    <m/>
    <m/>
    <m/>
    <x v="121"/>
    <s v="Planting"/>
    <x v="1"/>
    <s v="Planted"/>
    <x v="3"/>
  </r>
  <r>
    <s v="2021-0420"/>
    <s v="A"/>
    <s v="Ginkgo biloba"/>
    <s v="Ginkgo"/>
    <s v="biloba"/>
    <m/>
    <m/>
    <m/>
    <m/>
    <s v="Ginkgoaceae"/>
    <m/>
    <m/>
    <m/>
    <m/>
    <m/>
    <m/>
    <x v="122"/>
    <s v="Planting"/>
    <x v="1"/>
    <s v="Planted"/>
    <x v="3"/>
  </r>
  <r>
    <s v="2021-0428"/>
    <s v="A"/>
    <s v="Ginkgo biloba"/>
    <s v="Ginkgo"/>
    <s v="biloba"/>
    <m/>
    <m/>
    <m/>
    <m/>
    <s v="Ginkgoaceae"/>
    <m/>
    <m/>
    <m/>
    <m/>
    <m/>
    <m/>
    <x v="123"/>
    <s v="Planting"/>
    <x v="1"/>
    <s v="Planted"/>
    <x v="3"/>
  </r>
  <r>
    <s v="2021-0306"/>
    <s v="A"/>
    <s v="Ilex vomitoria"/>
    <s v="Ilex"/>
    <s v="vomitoria"/>
    <m/>
    <m/>
    <m/>
    <m/>
    <s v="Aquifoliaceae"/>
    <m/>
    <m/>
    <m/>
    <m/>
    <m/>
    <m/>
    <x v="124"/>
    <s v="Planting"/>
    <x v="1"/>
    <s v="Planted"/>
    <x v="3"/>
  </r>
  <r>
    <s v="2021-0352"/>
    <s v="A"/>
    <s v="Ilex decidua"/>
    <s v="Ilex"/>
    <s v="decidua"/>
    <m/>
    <m/>
    <m/>
    <m/>
    <s v="Aquifoliaceae"/>
    <m/>
    <m/>
    <m/>
    <m/>
    <m/>
    <m/>
    <x v="125"/>
    <s v="Planting"/>
    <x v="1"/>
    <s v="Planted"/>
    <x v="3"/>
  </r>
  <r>
    <s v="2021-0353"/>
    <s v="A"/>
    <s v="Ilex decidua"/>
    <s v="Ilex"/>
    <s v="decidua"/>
    <m/>
    <m/>
    <m/>
    <m/>
    <s v="Aquifoliaceae"/>
    <m/>
    <m/>
    <m/>
    <m/>
    <m/>
    <m/>
    <x v="126"/>
    <s v="Planting"/>
    <x v="1"/>
    <s v="Planted"/>
    <x v="3"/>
  </r>
  <r>
    <s v="2021-0377"/>
    <s v="A"/>
    <s v="Ilex decidua 'Memphis Belle'"/>
    <s v="Ilex"/>
    <s v="decidua"/>
    <m/>
    <m/>
    <m/>
    <m/>
    <s v="Aquifoliaceae"/>
    <m/>
    <m/>
    <m/>
    <m/>
    <m/>
    <m/>
    <x v="127"/>
    <s v="Planting"/>
    <x v="1"/>
    <s v="Planted"/>
    <x v="3"/>
  </r>
  <r>
    <s v="2021-0480"/>
    <s v="A"/>
    <s v="Ilex × attenuata 'Savannah'"/>
    <s v="Ilex"/>
    <s v="× attenuata"/>
    <m/>
    <m/>
    <m/>
    <m/>
    <s v="Aquifoliaceae"/>
    <m/>
    <m/>
    <m/>
    <m/>
    <m/>
    <m/>
    <x v="128"/>
    <s v="Planting"/>
    <x v="1"/>
    <s v="Planted"/>
    <x v="3"/>
  </r>
  <r>
    <s v="2021-0481"/>
    <s v="A"/>
    <s v="Ilex × attenuata 'Savannah'"/>
    <s v="Ilex"/>
    <s v="× attenuata"/>
    <m/>
    <m/>
    <m/>
    <m/>
    <s v="Aquifoliaceae"/>
    <m/>
    <m/>
    <m/>
    <m/>
    <m/>
    <m/>
    <x v="129"/>
    <s v="Planting"/>
    <x v="1"/>
    <s v="Planted"/>
    <x v="3"/>
  </r>
  <r>
    <s v="2021-0482"/>
    <s v="A"/>
    <s v="Ilex × attenuata 'Savannah'"/>
    <s v="Ilex"/>
    <s v="× attenuata"/>
    <m/>
    <m/>
    <m/>
    <m/>
    <s v="Aquifoliaceae"/>
    <m/>
    <m/>
    <m/>
    <m/>
    <m/>
    <m/>
    <x v="130"/>
    <s v="Planting"/>
    <x v="1"/>
    <s v="Planted"/>
    <x v="3"/>
  </r>
  <r>
    <s v="2021-0483"/>
    <s v="A"/>
    <s v="Ilex × attenuata 'Savannah'"/>
    <s v="Ilex"/>
    <s v="× attenuata"/>
    <m/>
    <m/>
    <m/>
    <m/>
    <s v="Aquifoliaceae"/>
    <m/>
    <m/>
    <m/>
    <m/>
    <m/>
    <m/>
    <x v="131"/>
    <s v="Planting"/>
    <x v="1"/>
    <s v="Planted"/>
    <x v="3"/>
  </r>
  <r>
    <s v="2021-0636"/>
    <s v="A"/>
    <s v="Ilex × attenuata 'Savannah'"/>
    <s v="Ilex"/>
    <s v="× attenuata"/>
    <m/>
    <m/>
    <m/>
    <m/>
    <s v="Aquifoliaceae"/>
    <m/>
    <m/>
    <m/>
    <m/>
    <m/>
    <m/>
    <x v="132"/>
    <s v="Planting"/>
    <x v="1"/>
    <s v="Planted"/>
    <x v="3"/>
  </r>
  <r>
    <s v="2021-0636"/>
    <s v="B"/>
    <s v="Ilex × attenuata 'Savannah'"/>
    <s v="Ilex"/>
    <s v="× attenuata"/>
    <m/>
    <m/>
    <m/>
    <m/>
    <s v="Aquifoliaceae"/>
    <m/>
    <m/>
    <m/>
    <m/>
    <m/>
    <m/>
    <x v="133"/>
    <s v="Planting"/>
    <x v="1"/>
    <s v="Planted"/>
    <x v="3"/>
  </r>
  <r>
    <s v="2021-0636"/>
    <s v="C"/>
    <s v="Ilex × attenuata 'Savannah'"/>
    <s v="Ilex"/>
    <s v="× attenuata"/>
    <m/>
    <m/>
    <m/>
    <m/>
    <s v="Aquifoliaceae"/>
    <m/>
    <m/>
    <m/>
    <m/>
    <m/>
    <m/>
    <x v="134"/>
    <s v="Planting"/>
    <x v="1"/>
    <s v="Planted"/>
    <x v="3"/>
  </r>
  <r>
    <s v="2021-0643"/>
    <s v="A"/>
    <s v="Ilex × attenuata 'Savannah'"/>
    <s v="Ilex"/>
    <s v="× attenuata"/>
    <m/>
    <m/>
    <m/>
    <m/>
    <s v="Aquifoliaceae"/>
    <m/>
    <m/>
    <m/>
    <m/>
    <m/>
    <m/>
    <x v="135"/>
    <s v="Planting"/>
    <x v="1"/>
    <s v="Planted"/>
    <x v="3"/>
  </r>
  <r>
    <s v="2021-0633"/>
    <s v="A"/>
    <s v="Juglans nigra"/>
    <s v="Juglans"/>
    <s v="nigra"/>
    <m/>
    <m/>
    <m/>
    <m/>
    <s v="Juglandaceae"/>
    <m/>
    <m/>
    <m/>
    <m/>
    <m/>
    <m/>
    <x v="136"/>
    <s v="Planting"/>
    <x v="1"/>
    <s v="Planted"/>
    <x v="3"/>
  </r>
  <r>
    <s v="2021-0633"/>
    <s v="B"/>
    <s v="Juglans nigra"/>
    <s v="Juglans"/>
    <s v="nigra"/>
    <m/>
    <m/>
    <m/>
    <m/>
    <s v="Juglandaceae"/>
    <m/>
    <m/>
    <m/>
    <m/>
    <m/>
    <m/>
    <x v="137"/>
    <s v="Planting"/>
    <x v="1"/>
    <s v="Planted"/>
    <x v="3"/>
  </r>
  <r>
    <s v="2021-0635"/>
    <s v="A"/>
    <s v="Juglans nigra"/>
    <s v="Juglans"/>
    <s v="nigra"/>
    <m/>
    <m/>
    <m/>
    <m/>
    <s v="Juglandaceae"/>
    <m/>
    <m/>
    <m/>
    <m/>
    <m/>
    <m/>
    <x v="138"/>
    <s v="Planting"/>
    <x v="1"/>
    <s v="Planted"/>
    <x v="3"/>
  </r>
  <r>
    <s v="2021-0427"/>
    <s v="A"/>
    <s v="Juniperus chinensis"/>
    <s v="Juniperus"/>
    <s v="chinensis"/>
    <m/>
    <m/>
    <m/>
    <m/>
    <s v="Cupressaceae"/>
    <m/>
    <m/>
    <m/>
    <m/>
    <m/>
    <m/>
    <x v="139"/>
    <s v="Planting"/>
    <x v="1"/>
    <s v="Planted"/>
    <x v="3"/>
  </r>
  <r>
    <s v="2021-0443"/>
    <s v="A"/>
    <s v="Juniperus chinensis"/>
    <s v="Juniperus"/>
    <s v="chinensis"/>
    <m/>
    <m/>
    <m/>
    <m/>
    <s v="Cupressaceae"/>
    <m/>
    <m/>
    <m/>
    <m/>
    <m/>
    <m/>
    <x v="140"/>
    <s v="Planting"/>
    <x v="1"/>
    <s v="Planted"/>
    <x v="3"/>
  </r>
  <r>
    <s v="2021-0448"/>
    <s v="A"/>
    <s v="Juniperus chinensis"/>
    <s v="Juniperus"/>
    <s v="chinensis"/>
    <m/>
    <m/>
    <m/>
    <m/>
    <s v="Cupressaceae"/>
    <m/>
    <m/>
    <m/>
    <m/>
    <m/>
    <m/>
    <x v="141"/>
    <s v="Planting"/>
    <x v="1"/>
    <s v="Planted"/>
    <x v="3"/>
  </r>
  <r>
    <s v="2021-0449"/>
    <s v="A"/>
    <s v="Juniperus chinensis"/>
    <s v="Juniperus"/>
    <s v="chinensis"/>
    <m/>
    <m/>
    <m/>
    <m/>
    <s v="Cupressaceae"/>
    <m/>
    <m/>
    <m/>
    <m/>
    <m/>
    <m/>
    <x v="142"/>
    <s v="Planting"/>
    <x v="1"/>
    <s v="Planted"/>
    <x v="3"/>
  </r>
  <r>
    <s v="2021-0450"/>
    <s v="A"/>
    <s v="Juniperus chinensis"/>
    <s v="Juniperus"/>
    <s v="chinensis"/>
    <m/>
    <m/>
    <m/>
    <m/>
    <s v="Cupressaceae"/>
    <m/>
    <m/>
    <m/>
    <m/>
    <m/>
    <m/>
    <x v="143"/>
    <s v="Planting"/>
    <x v="1"/>
    <s v="Planted"/>
    <x v="3"/>
  </r>
  <r>
    <s v="2021-0451"/>
    <s v="A"/>
    <s v="Juniperus chinensis"/>
    <s v="Juniperus"/>
    <s v="chinensis"/>
    <m/>
    <m/>
    <m/>
    <m/>
    <s v="Cupressaceae"/>
    <m/>
    <m/>
    <m/>
    <m/>
    <m/>
    <m/>
    <x v="144"/>
    <s v="Planting"/>
    <x v="1"/>
    <s v="Planted"/>
    <x v="3"/>
  </r>
  <r>
    <s v="2021-0453"/>
    <s v="A"/>
    <s v="Juniperus chinensis"/>
    <s v="Juniperus"/>
    <s v="chinensis"/>
    <m/>
    <m/>
    <m/>
    <m/>
    <s v="Cupressaceae"/>
    <m/>
    <m/>
    <m/>
    <m/>
    <m/>
    <m/>
    <x v="145"/>
    <s v="Planting"/>
    <x v="1"/>
    <s v="Planted"/>
    <x v="3"/>
  </r>
  <r>
    <s v="2021-0454"/>
    <s v="A"/>
    <s v="Juniperus chinensis"/>
    <s v="Juniperus"/>
    <s v="chinensis"/>
    <m/>
    <m/>
    <m/>
    <m/>
    <s v="Cupressaceae"/>
    <m/>
    <m/>
    <m/>
    <m/>
    <m/>
    <m/>
    <x v="146"/>
    <s v="Planting"/>
    <x v="1"/>
    <s v="Planted"/>
    <x v="3"/>
  </r>
  <r>
    <s v="2021-0455"/>
    <s v="A"/>
    <s v="Juniperus chinensis"/>
    <s v="Juniperus"/>
    <s v="chinensis"/>
    <m/>
    <m/>
    <m/>
    <m/>
    <s v="Cupressaceae"/>
    <m/>
    <m/>
    <m/>
    <m/>
    <m/>
    <m/>
    <x v="147"/>
    <s v="Planting"/>
    <x v="1"/>
    <s v="Planted"/>
    <x v="3"/>
  </r>
  <r>
    <s v="2021-0459"/>
    <s v="A"/>
    <s v="Juniperus chinensis"/>
    <s v="Juniperus"/>
    <s v="chinensis"/>
    <m/>
    <m/>
    <m/>
    <m/>
    <s v="Cupressaceae"/>
    <m/>
    <m/>
    <m/>
    <m/>
    <m/>
    <m/>
    <x v="148"/>
    <s v="Planting"/>
    <x v="1"/>
    <s v="Planted"/>
    <x v="3"/>
  </r>
  <r>
    <s v="2021-0460"/>
    <s v="A"/>
    <s v="Juniperus chinensis"/>
    <s v="Juniperus"/>
    <s v="chinensis"/>
    <m/>
    <m/>
    <m/>
    <m/>
    <s v="Cupressaceae"/>
    <m/>
    <m/>
    <m/>
    <m/>
    <m/>
    <m/>
    <x v="149"/>
    <s v="Planting"/>
    <x v="1"/>
    <s v="Planted"/>
    <x v="3"/>
  </r>
  <r>
    <s v="2021-0614"/>
    <s v="A"/>
    <s v="Juniperus chinensis"/>
    <s v="Juniperus"/>
    <s v="chinensis"/>
    <m/>
    <m/>
    <m/>
    <m/>
    <s v="Cupressaceae"/>
    <m/>
    <m/>
    <m/>
    <m/>
    <m/>
    <m/>
    <x v="150"/>
    <s v="Planting"/>
    <x v="1"/>
    <s v="Planted"/>
    <x v="3"/>
  </r>
  <r>
    <s v="2021-0309"/>
    <s v="A"/>
    <s v="Nyssa sylvatica"/>
    <s v="Nyssa"/>
    <s v="sylvatica"/>
    <m/>
    <m/>
    <m/>
    <m/>
    <s v="Nyssaceae"/>
    <m/>
    <m/>
    <m/>
    <m/>
    <m/>
    <m/>
    <x v="151"/>
    <s v="Planting"/>
    <x v="1"/>
    <s v="Planted"/>
    <x v="3"/>
  </r>
  <r>
    <s v="2021-0441"/>
    <s v="A"/>
    <s v="Morus alba"/>
    <s v="Morus"/>
    <s v="alba"/>
    <m/>
    <m/>
    <m/>
    <m/>
    <s v="Moraceae"/>
    <m/>
    <m/>
    <m/>
    <m/>
    <m/>
    <m/>
    <x v="152"/>
    <s v="Planting"/>
    <x v="1"/>
    <s v="Planted"/>
    <x v="3"/>
  </r>
  <r>
    <s v="2021-0408"/>
    <s v="A"/>
    <s v="Paeonia lactiflora 'Horizon'"/>
    <s v="Paeonia"/>
    <s v="lactiflora"/>
    <m/>
    <m/>
    <m/>
    <m/>
    <s v="Paeoniaceae"/>
    <m/>
    <m/>
    <m/>
    <m/>
    <m/>
    <m/>
    <x v="153"/>
    <s v="Planting"/>
    <x v="1"/>
    <s v="Planted"/>
    <x v="3"/>
  </r>
  <r>
    <s v="2021-0341"/>
    <s v="A"/>
    <s v="Pinus densiflora 'Oculus-draconis'"/>
    <s v="Pinus"/>
    <s v="densiflora"/>
    <m/>
    <m/>
    <m/>
    <m/>
    <s v="Pinaceae"/>
    <m/>
    <m/>
    <m/>
    <m/>
    <m/>
    <m/>
    <x v="154"/>
    <s v="Planting"/>
    <x v="1"/>
    <s v="Planted"/>
    <x v="3"/>
  </r>
  <r>
    <s v="2021-0344"/>
    <s v="A"/>
    <s v="Pinus thunbergii"/>
    <s v="Pinus"/>
    <s v="thunbergii"/>
    <m/>
    <m/>
    <m/>
    <m/>
    <s v="Pinaceae"/>
    <m/>
    <m/>
    <m/>
    <m/>
    <m/>
    <m/>
    <x v="155"/>
    <s v="Planting"/>
    <x v="1"/>
    <s v="Planted"/>
    <x v="3"/>
  </r>
  <r>
    <s v="2021-0345"/>
    <s v="A"/>
    <s v="Pinus thunbergii"/>
    <s v="Pinus"/>
    <s v="thunbergii"/>
    <m/>
    <m/>
    <m/>
    <m/>
    <s v="Pinaceae"/>
    <m/>
    <m/>
    <m/>
    <m/>
    <m/>
    <m/>
    <x v="156"/>
    <s v="Planting"/>
    <x v="1"/>
    <s v="Planted"/>
    <x v="3"/>
  </r>
  <r>
    <s v="2021-0349"/>
    <s v="A"/>
    <s v="Pinus thunbergii"/>
    <s v="Pinus"/>
    <s v="thunbergii"/>
    <m/>
    <m/>
    <m/>
    <m/>
    <s v="Pinaceae"/>
    <m/>
    <m/>
    <m/>
    <m/>
    <m/>
    <m/>
    <x v="157"/>
    <s v="Planting"/>
    <x v="1"/>
    <s v="Planted"/>
    <x v="3"/>
  </r>
  <r>
    <s v="2021-0351"/>
    <s v="A"/>
    <s v="Pinus thunbergii"/>
    <s v="Pinus"/>
    <s v="thunbergii"/>
    <m/>
    <m/>
    <m/>
    <m/>
    <s v="Pinaceae"/>
    <m/>
    <m/>
    <m/>
    <m/>
    <m/>
    <m/>
    <x v="158"/>
    <s v="Planting"/>
    <x v="1"/>
    <s v="Planted"/>
    <x v="3"/>
  </r>
  <r>
    <s v="2021-0374"/>
    <s v="A"/>
    <s v="Pinus elliottii"/>
    <s v="Pinus"/>
    <s v="elliottii"/>
    <m/>
    <m/>
    <m/>
    <m/>
    <s v="Pinaceae"/>
    <m/>
    <m/>
    <m/>
    <m/>
    <m/>
    <m/>
    <x v="159"/>
    <s v="Planting"/>
    <x v="1"/>
    <s v="Planted"/>
    <x v="3"/>
  </r>
  <r>
    <s v="2021-0375"/>
    <s v="A"/>
    <s v="Pinus elliottii"/>
    <s v="Pinus"/>
    <s v="elliottii"/>
    <m/>
    <m/>
    <m/>
    <m/>
    <s v="Pinaceae"/>
    <m/>
    <m/>
    <m/>
    <m/>
    <m/>
    <m/>
    <x v="160"/>
    <s v="Planting"/>
    <x v="1"/>
    <s v="Planted"/>
    <x v="3"/>
  </r>
  <r>
    <s v="2021-0376"/>
    <s v="A"/>
    <s v="Pinus elliottii"/>
    <s v="Pinus"/>
    <s v="elliottii"/>
    <m/>
    <m/>
    <m/>
    <m/>
    <s v="Pinaceae"/>
    <m/>
    <m/>
    <m/>
    <m/>
    <m/>
    <m/>
    <x v="161"/>
    <s v="Planting"/>
    <x v="1"/>
    <s v="Planted"/>
    <x v="3"/>
  </r>
  <r>
    <s v="2021-0399"/>
    <s v="A"/>
    <s v="Pinus taeda"/>
    <s v="Pinus"/>
    <s v="taeda"/>
    <m/>
    <m/>
    <m/>
    <m/>
    <s v="Pinaceae"/>
    <m/>
    <m/>
    <m/>
    <m/>
    <m/>
    <m/>
    <x v="162"/>
    <s v="Planting"/>
    <x v="1"/>
    <s v="Planted"/>
    <x v="3"/>
  </r>
  <r>
    <s v="2021-0400"/>
    <s v="A"/>
    <s v="Pinus taeda"/>
    <s v="Pinus"/>
    <s v="taeda"/>
    <m/>
    <m/>
    <m/>
    <m/>
    <s v="Pinaceae"/>
    <m/>
    <m/>
    <m/>
    <m/>
    <m/>
    <m/>
    <x v="163"/>
    <s v="Planting"/>
    <x v="1"/>
    <s v="Planted"/>
    <x v="3"/>
  </r>
  <r>
    <s v="2021-0445"/>
    <s v="A"/>
    <s v="Pinus taeda"/>
    <s v="Pinus"/>
    <s v="taeda"/>
    <m/>
    <m/>
    <m/>
    <m/>
    <s v="Pinaceae"/>
    <m/>
    <m/>
    <m/>
    <m/>
    <m/>
    <m/>
    <x v="164"/>
    <s v="Planting"/>
    <x v="1"/>
    <s v="Planted"/>
    <x v="3"/>
  </r>
  <r>
    <s v="2021-0409"/>
    <s v="A"/>
    <s v="Pinus thunbergii"/>
    <s v="Pinus"/>
    <s v="thunbergii"/>
    <m/>
    <m/>
    <m/>
    <m/>
    <s v="Pinaceae"/>
    <m/>
    <m/>
    <m/>
    <m/>
    <m/>
    <m/>
    <x v="165"/>
    <s v="Planting"/>
    <x v="1"/>
    <s v="Planted"/>
    <x v="3"/>
  </r>
  <r>
    <s v="2021-0410"/>
    <s v="A"/>
    <s v="Pinus thunbergii"/>
    <s v="Pinus"/>
    <s v="thunbergii"/>
    <m/>
    <m/>
    <m/>
    <m/>
    <s v="Pinaceae"/>
    <m/>
    <m/>
    <m/>
    <m/>
    <m/>
    <m/>
    <x v="166"/>
    <s v="Planting"/>
    <x v="1"/>
    <s v="Planted"/>
    <x v="3"/>
  </r>
  <r>
    <s v="2021-0411"/>
    <s v="A"/>
    <s v="Pinus thunbergii"/>
    <s v="Pinus"/>
    <s v="thunbergii"/>
    <m/>
    <m/>
    <m/>
    <m/>
    <s v="Pinaceae"/>
    <m/>
    <m/>
    <m/>
    <m/>
    <m/>
    <m/>
    <x v="167"/>
    <s v="Planting"/>
    <x v="1"/>
    <s v="Planted"/>
    <x v="3"/>
  </r>
  <r>
    <s v="2021-0416"/>
    <s v="A"/>
    <s v="Pinus thunbergii"/>
    <s v="Pinus"/>
    <s v="thunbergii"/>
    <m/>
    <m/>
    <m/>
    <m/>
    <s v="Pinaceae"/>
    <m/>
    <m/>
    <m/>
    <m/>
    <m/>
    <m/>
    <x v="168"/>
    <s v="Planting"/>
    <x v="1"/>
    <s v="Planted"/>
    <x v="3"/>
  </r>
  <r>
    <s v="2021-0419"/>
    <s v="A"/>
    <s v="Pinus thunbergii"/>
    <s v="Pinus"/>
    <s v="thunbergii"/>
    <m/>
    <m/>
    <m/>
    <m/>
    <s v="Pinaceae"/>
    <m/>
    <m/>
    <m/>
    <m/>
    <m/>
    <m/>
    <x v="169"/>
    <s v="Planting"/>
    <x v="1"/>
    <s v="Planted"/>
    <x v="3"/>
  </r>
  <r>
    <s v="2021-0421"/>
    <s v="A"/>
    <s v="Pinus thunbergii"/>
    <s v="Pinus"/>
    <s v="thunbergii"/>
    <m/>
    <m/>
    <m/>
    <m/>
    <s v="Pinaceae"/>
    <m/>
    <m/>
    <m/>
    <m/>
    <m/>
    <m/>
    <x v="170"/>
    <s v="Planting"/>
    <x v="1"/>
    <s v="Planted"/>
    <x v="3"/>
  </r>
  <r>
    <s v="2021-0430"/>
    <s v="A"/>
    <s v="Pinus thunbergii"/>
    <s v="Pinus"/>
    <s v="thunbergii"/>
    <m/>
    <m/>
    <m/>
    <m/>
    <s v="Pinaceae"/>
    <m/>
    <m/>
    <m/>
    <m/>
    <m/>
    <m/>
    <x v="171"/>
    <s v="Planting"/>
    <x v="1"/>
    <s v="Planted"/>
    <x v="3"/>
  </r>
  <r>
    <s v="2021-0452"/>
    <s v="A"/>
    <s v="Pinus thunbergii"/>
    <s v="Pinus"/>
    <s v="thunbergii"/>
    <m/>
    <m/>
    <m/>
    <m/>
    <s v="Pinaceae"/>
    <m/>
    <m/>
    <m/>
    <m/>
    <m/>
    <m/>
    <x v="172"/>
    <s v="Planting"/>
    <x v="1"/>
    <s v="Planted"/>
    <x v="3"/>
  </r>
  <r>
    <s v="2021-0468"/>
    <s v="A"/>
    <s v="Pinus thunbergii"/>
    <s v="Pinus"/>
    <s v="thunbergii"/>
    <m/>
    <m/>
    <m/>
    <m/>
    <s v="Pinaceae"/>
    <m/>
    <m/>
    <m/>
    <m/>
    <m/>
    <m/>
    <x v="173"/>
    <s v="Planting"/>
    <x v="1"/>
    <s v="Planted"/>
    <x v="3"/>
  </r>
  <r>
    <s v="2021-0469"/>
    <s v="A"/>
    <s v="Pinus thunbergii"/>
    <s v="Pinus"/>
    <s v="thunbergii"/>
    <m/>
    <m/>
    <m/>
    <m/>
    <s v="Pinaceae"/>
    <m/>
    <m/>
    <m/>
    <m/>
    <m/>
    <m/>
    <x v="174"/>
    <s v="Planting"/>
    <x v="1"/>
    <s v="Planted"/>
    <x v="3"/>
  </r>
  <r>
    <s v="2021-0470"/>
    <s v="A"/>
    <s v="Pinus thunbergii"/>
    <s v="Pinus"/>
    <s v="thunbergii"/>
    <m/>
    <m/>
    <m/>
    <m/>
    <s v="Pinaceae"/>
    <m/>
    <m/>
    <m/>
    <m/>
    <m/>
    <m/>
    <x v="175"/>
    <s v="Planting"/>
    <x v="1"/>
    <s v="Planted"/>
    <x v="3"/>
  </r>
  <r>
    <s v="2021-0485"/>
    <s v="A"/>
    <s v="Pinus thunbergii"/>
    <s v="Pinus"/>
    <s v="thunbergii"/>
    <m/>
    <m/>
    <m/>
    <m/>
    <s v="Pinaceae"/>
    <m/>
    <m/>
    <m/>
    <m/>
    <m/>
    <m/>
    <x v="176"/>
    <s v="Planting"/>
    <x v="1"/>
    <s v="Planted"/>
    <x v="3"/>
  </r>
  <r>
    <s v="2021-0488"/>
    <s v="A"/>
    <s v="Pinus thunbergii"/>
    <s v="Pinus"/>
    <s v="thunbergii"/>
    <m/>
    <m/>
    <m/>
    <m/>
    <s v="Pinaceae"/>
    <m/>
    <m/>
    <m/>
    <m/>
    <m/>
    <m/>
    <x v="177"/>
    <s v="Planting"/>
    <x v="1"/>
    <s v="Planted"/>
    <x v="3"/>
  </r>
  <r>
    <s v="2021-0489"/>
    <s v="A"/>
    <s v="Pinus thunbergii"/>
    <s v="Pinus"/>
    <s v="thunbergii"/>
    <m/>
    <m/>
    <m/>
    <m/>
    <s v="Pinaceae"/>
    <m/>
    <m/>
    <m/>
    <m/>
    <m/>
    <m/>
    <x v="178"/>
    <s v="Planting"/>
    <x v="1"/>
    <s v="Planted"/>
    <x v="3"/>
  </r>
  <r>
    <s v="2021-0490"/>
    <s v="A"/>
    <s v="Pinus thunbergii"/>
    <s v="Pinus"/>
    <s v="thunbergii"/>
    <m/>
    <m/>
    <m/>
    <m/>
    <s v="Pinaceae"/>
    <m/>
    <m/>
    <m/>
    <m/>
    <m/>
    <m/>
    <x v="179"/>
    <s v="Planting"/>
    <x v="1"/>
    <s v="Planted"/>
    <x v="3"/>
  </r>
  <r>
    <s v="2021-0426"/>
    <s v="A"/>
    <s v="Pinus densiflora 'Umbraculifera'"/>
    <s v="Pinus"/>
    <s v="densiflora"/>
    <m/>
    <m/>
    <m/>
    <m/>
    <s v="Pinaceae"/>
    <m/>
    <m/>
    <m/>
    <m/>
    <m/>
    <m/>
    <x v="180"/>
    <s v="Planting"/>
    <x v="1"/>
    <s v="Planted"/>
    <x v="3"/>
  </r>
  <r>
    <s v="2021-0471"/>
    <s v="A"/>
    <s v="Pinus virginiana"/>
    <s v="Pinus"/>
    <s v="virginiana"/>
    <m/>
    <m/>
    <m/>
    <m/>
    <s v="Pinaceae"/>
    <m/>
    <m/>
    <m/>
    <m/>
    <m/>
    <m/>
    <x v="181"/>
    <s v="Planting"/>
    <x v="1"/>
    <s v="Planted"/>
    <x v="3"/>
  </r>
  <r>
    <s v="2021-0472"/>
    <s v="A"/>
    <s v="Pinus virginiana"/>
    <s v="Pinus"/>
    <s v="virginiana"/>
    <m/>
    <m/>
    <m/>
    <m/>
    <s v="Pinaceae"/>
    <m/>
    <m/>
    <m/>
    <m/>
    <m/>
    <m/>
    <x v="182"/>
    <s v="Planting"/>
    <x v="1"/>
    <s v="Planted"/>
    <x v="3"/>
  </r>
  <r>
    <s v="2021-0473"/>
    <s v="A"/>
    <s v="Pinus virginiana"/>
    <s v="Pinus"/>
    <s v="virginiana"/>
    <m/>
    <m/>
    <m/>
    <m/>
    <s v="Pinaceae"/>
    <m/>
    <m/>
    <m/>
    <m/>
    <m/>
    <m/>
    <x v="183"/>
    <s v="Planting"/>
    <x v="1"/>
    <s v="Planted"/>
    <x v="3"/>
  </r>
  <r>
    <s v="2021-0475"/>
    <s v="A"/>
    <s v="Pinus virginiana"/>
    <s v="Pinus"/>
    <s v="virginiana"/>
    <m/>
    <m/>
    <m/>
    <m/>
    <s v="Pinaceae"/>
    <m/>
    <m/>
    <m/>
    <m/>
    <m/>
    <m/>
    <x v="184"/>
    <s v="Planting"/>
    <x v="1"/>
    <s v="Planted"/>
    <x v="3"/>
  </r>
  <r>
    <s v="2021-0476"/>
    <s v="A"/>
    <s v="Pinus virginiana"/>
    <s v="Pinus"/>
    <s v="virginiana"/>
    <m/>
    <m/>
    <m/>
    <m/>
    <s v="Pinaceae"/>
    <m/>
    <m/>
    <m/>
    <m/>
    <m/>
    <m/>
    <x v="185"/>
    <s v="Planting"/>
    <x v="1"/>
    <s v="Planted"/>
    <x v="3"/>
  </r>
  <r>
    <s v="2021-0477"/>
    <s v="A"/>
    <s v="Pinus virginiana"/>
    <s v="Pinus"/>
    <s v="virginiana"/>
    <m/>
    <m/>
    <m/>
    <m/>
    <s v="Pinaceae"/>
    <m/>
    <m/>
    <m/>
    <m/>
    <m/>
    <m/>
    <x v="186"/>
    <s v="Planting"/>
    <x v="1"/>
    <s v="Planted"/>
    <x v="3"/>
  </r>
  <r>
    <s v="2021-0402"/>
    <s v="A"/>
    <s v="Platanus occidentalis"/>
    <s v="Platanus"/>
    <s v="occidentalis"/>
    <m/>
    <m/>
    <m/>
    <m/>
    <s v="Platanaceae"/>
    <m/>
    <m/>
    <m/>
    <m/>
    <m/>
    <m/>
    <x v="187"/>
    <s v="Planting"/>
    <x v="1"/>
    <s v="Planted"/>
    <x v="3"/>
  </r>
  <r>
    <s v="2021-0233"/>
    <s v="A"/>
    <s v="Prunus serotina"/>
    <s v="Prunus"/>
    <s v="serotina"/>
    <m/>
    <m/>
    <m/>
    <m/>
    <s v="Rosaceae"/>
    <m/>
    <m/>
    <m/>
    <m/>
    <m/>
    <m/>
    <x v="188"/>
    <s v="Planting"/>
    <x v="1"/>
    <s v="Planted"/>
    <x v="3"/>
  </r>
  <r>
    <s v="2021-0239"/>
    <s v="A"/>
    <s v="Prunus serotina"/>
    <s v="Prunus"/>
    <s v="serotina"/>
    <m/>
    <m/>
    <m/>
    <m/>
    <s v="Rosaceae"/>
    <m/>
    <m/>
    <m/>
    <m/>
    <m/>
    <m/>
    <x v="189"/>
    <s v="Planting"/>
    <x v="1"/>
    <s v="Planted"/>
    <x v="3"/>
  </r>
  <r>
    <s v="2021-0242"/>
    <s v="A"/>
    <s v="Prunus serotina"/>
    <s v="Prunus"/>
    <s v="serotina"/>
    <m/>
    <m/>
    <m/>
    <m/>
    <s v="Rosaceae"/>
    <m/>
    <m/>
    <m/>
    <m/>
    <m/>
    <m/>
    <x v="190"/>
    <s v="Planting"/>
    <x v="1"/>
    <s v="Planted"/>
    <x v="3"/>
  </r>
  <r>
    <s v="2021-0244"/>
    <s v="A"/>
    <s v="Prunus serotina"/>
    <s v="Prunus"/>
    <s v="serotina"/>
    <m/>
    <m/>
    <m/>
    <m/>
    <s v="Rosaceae"/>
    <m/>
    <m/>
    <m/>
    <m/>
    <m/>
    <m/>
    <x v="191"/>
    <s v="Planting"/>
    <x v="1"/>
    <s v="Planted"/>
    <x v="3"/>
  </r>
  <r>
    <s v="2021-0313"/>
    <s v="A"/>
    <s v="Prunus × yedoensis"/>
    <s v="Prunus"/>
    <s v="× yedoensis"/>
    <m/>
    <m/>
    <m/>
    <m/>
    <s v="Rosaceae"/>
    <m/>
    <m/>
    <m/>
    <m/>
    <m/>
    <m/>
    <x v="192"/>
    <s v="Planting"/>
    <x v="1"/>
    <s v="Planted"/>
    <x v="3"/>
  </r>
  <r>
    <s v="2021-0316"/>
    <s v="A"/>
    <s v="Prunus × yedoensis"/>
    <s v="Prunus"/>
    <s v="× yedoensis"/>
    <m/>
    <m/>
    <m/>
    <m/>
    <s v="Rosaceae"/>
    <m/>
    <m/>
    <m/>
    <m/>
    <m/>
    <m/>
    <x v="193"/>
    <s v="Planting"/>
    <x v="1"/>
    <s v="Planted"/>
    <x v="3"/>
  </r>
  <r>
    <s v="2021-0322"/>
    <s v="A"/>
    <s v="Prunus × yedoensis"/>
    <s v="Prunus"/>
    <s v="× yedoensis"/>
    <m/>
    <m/>
    <m/>
    <m/>
    <s v="Rosaceae"/>
    <m/>
    <m/>
    <m/>
    <m/>
    <m/>
    <m/>
    <x v="194"/>
    <s v="Planting"/>
    <x v="1"/>
    <s v="Planted"/>
    <x v="3"/>
  </r>
  <r>
    <s v="2021-0323"/>
    <s v="A"/>
    <s v="Prunus × yedoensis"/>
    <s v="Prunus"/>
    <s v="× yedoensis"/>
    <m/>
    <m/>
    <m/>
    <m/>
    <s v="Rosaceae"/>
    <m/>
    <m/>
    <m/>
    <m/>
    <m/>
    <m/>
    <x v="195"/>
    <s v="Planting"/>
    <x v="1"/>
    <s v="Planted"/>
    <x v="3"/>
  </r>
  <r>
    <s v="2021-0339"/>
    <s v="A"/>
    <s v="Prunus × yedoensis"/>
    <s v="Prunus"/>
    <s v="× yedoensis"/>
    <m/>
    <m/>
    <m/>
    <m/>
    <s v="Rosaceae"/>
    <m/>
    <m/>
    <m/>
    <m/>
    <m/>
    <m/>
    <x v="196"/>
    <s v="Planting"/>
    <x v="1"/>
    <s v="Planted"/>
    <x v="3"/>
  </r>
  <r>
    <s v="2021-0486"/>
    <s v="A"/>
    <s v="Prunus subhirtella 'Autumnalis'"/>
    <s v="Prunus"/>
    <s v="subhirtella"/>
    <m/>
    <m/>
    <m/>
    <m/>
    <s v="Rosaceae"/>
    <m/>
    <m/>
    <m/>
    <m/>
    <m/>
    <m/>
    <x v="197"/>
    <s v="Planting"/>
    <x v="1"/>
    <s v="Planted"/>
    <x v="3"/>
  </r>
  <r>
    <s v="2021-0487"/>
    <s v="A"/>
    <s v="Prunus subhirtella 'Autumnalis'"/>
    <s v="Prunus"/>
    <s v="subhirtella"/>
    <m/>
    <m/>
    <m/>
    <m/>
    <s v="Rosaceae"/>
    <m/>
    <m/>
    <m/>
    <m/>
    <m/>
    <m/>
    <x v="198"/>
    <s v="Planting"/>
    <x v="1"/>
    <s v="Planted"/>
    <x v="3"/>
  </r>
  <r>
    <s v="2021-0325"/>
    <s v="A"/>
    <s v="Prunus subhirtella"/>
    <s v="Prunus"/>
    <s v="subhirtella"/>
    <m/>
    <m/>
    <m/>
    <m/>
    <s v="Rosaceae"/>
    <m/>
    <m/>
    <m/>
    <m/>
    <m/>
    <m/>
    <x v="199"/>
    <s v="Planting"/>
    <x v="1"/>
    <s v="Planted"/>
    <x v="3"/>
  </r>
  <r>
    <s v="2021-0650"/>
    <s v="A"/>
    <s v="Prunus subhirtella"/>
    <s v="Prunus"/>
    <s v="subhirtella"/>
    <m/>
    <m/>
    <m/>
    <m/>
    <s v="Rosaceae"/>
    <m/>
    <m/>
    <m/>
    <m/>
    <m/>
    <m/>
    <x v="200"/>
    <s v="Planting"/>
    <x v="1"/>
    <s v="Planted"/>
    <x v="3"/>
  </r>
  <r>
    <s v="2021-0414"/>
    <s v="A"/>
    <s v="Prunus incisa 'Okame'"/>
    <s v="Prunus"/>
    <s v="incisa"/>
    <m/>
    <m/>
    <m/>
    <m/>
    <s v="Rosaceae"/>
    <m/>
    <m/>
    <m/>
    <m/>
    <m/>
    <m/>
    <x v="201"/>
    <s v="Planting"/>
    <x v="1"/>
    <s v="Planted"/>
    <x v="3"/>
  </r>
  <r>
    <s v="2021-0240"/>
    <s v="A"/>
    <s v="Quercus falcata"/>
    <s v="Quercus"/>
    <s v="falcata"/>
    <m/>
    <m/>
    <m/>
    <m/>
    <s v="Fagaceae"/>
    <m/>
    <m/>
    <m/>
    <m/>
    <m/>
    <m/>
    <x v="202"/>
    <s v="Planting"/>
    <x v="1"/>
    <s v="Planted"/>
    <x v="3"/>
  </r>
  <r>
    <s v="2021-0318"/>
    <s v="A"/>
    <s v="Quercus falcata"/>
    <s v="Quercus"/>
    <s v="falcata"/>
    <m/>
    <m/>
    <m/>
    <m/>
    <s v="Fagaceae"/>
    <m/>
    <m/>
    <m/>
    <m/>
    <m/>
    <m/>
    <x v="203"/>
    <s v="Planting"/>
    <x v="1"/>
    <s v="Planted"/>
    <x v="3"/>
  </r>
  <r>
    <s v="2021-0319"/>
    <s v="A"/>
    <s v="Quercus falcata"/>
    <s v="Quercus"/>
    <s v="falcata"/>
    <m/>
    <m/>
    <m/>
    <m/>
    <s v="Fagaceae"/>
    <m/>
    <m/>
    <m/>
    <m/>
    <m/>
    <m/>
    <x v="204"/>
    <s v="Planting"/>
    <x v="1"/>
    <s v="Planted"/>
    <x v="3"/>
  </r>
  <r>
    <s v="2021-0333"/>
    <s v="A"/>
    <s v="Quercus falcata"/>
    <s v="Quercus"/>
    <s v="falcata"/>
    <m/>
    <m/>
    <m/>
    <m/>
    <s v="Fagaceae"/>
    <m/>
    <m/>
    <m/>
    <m/>
    <m/>
    <m/>
    <x v="205"/>
    <s v="Planting"/>
    <x v="1"/>
    <s v="Planted"/>
    <x v="3"/>
  </r>
  <r>
    <s v="2021-0354"/>
    <s v="A"/>
    <s v="Quercus falcata"/>
    <s v="Quercus"/>
    <s v="falcata"/>
    <m/>
    <m/>
    <m/>
    <m/>
    <s v="Fagaceae"/>
    <m/>
    <m/>
    <m/>
    <m/>
    <m/>
    <m/>
    <x v="206"/>
    <s v="Planting"/>
    <x v="1"/>
    <s v="Planted"/>
    <x v="3"/>
  </r>
  <r>
    <s v="2021-0366"/>
    <s v="A"/>
    <s v="Quercus falcata"/>
    <s v="Quercus"/>
    <s v="falcata"/>
    <m/>
    <m/>
    <m/>
    <m/>
    <s v="Fagaceae"/>
    <m/>
    <m/>
    <m/>
    <m/>
    <m/>
    <m/>
    <x v="207"/>
    <s v="Planting"/>
    <x v="1"/>
    <s v="Planted"/>
    <x v="3"/>
  </r>
  <r>
    <s v="2021-0367"/>
    <s v="A"/>
    <s v="Quercus falcata"/>
    <s v="Quercus"/>
    <s v="falcata"/>
    <m/>
    <m/>
    <m/>
    <m/>
    <s v="Fagaceae"/>
    <m/>
    <m/>
    <m/>
    <m/>
    <m/>
    <m/>
    <x v="208"/>
    <s v="Planting"/>
    <x v="1"/>
    <s v="Planted"/>
    <x v="3"/>
  </r>
  <r>
    <s v="2021-0373"/>
    <s v="A"/>
    <s v="Quercus falcata"/>
    <s v="Quercus"/>
    <s v="falcata"/>
    <m/>
    <m/>
    <m/>
    <m/>
    <s v="Fagaceae"/>
    <m/>
    <m/>
    <m/>
    <m/>
    <m/>
    <m/>
    <x v="209"/>
    <s v="Planting"/>
    <x v="1"/>
    <s v="Planted"/>
    <x v="3"/>
  </r>
  <r>
    <s v="2021-0391"/>
    <s v="A"/>
    <s v="Quercus falcata"/>
    <s v="Quercus"/>
    <s v="falcata"/>
    <m/>
    <m/>
    <m/>
    <m/>
    <s v="Fagaceae"/>
    <m/>
    <m/>
    <m/>
    <m/>
    <m/>
    <m/>
    <x v="210"/>
    <s v="Planting"/>
    <x v="1"/>
    <s v="Planted"/>
    <x v="3"/>
  </r>
  <r>
    <s v="2021-0401"/>
    <s v="A"/>
    <s v="Quercus falcata"/>
    <s v="Quercus"/>
    <s v="falcata"/>
    <m/>
    <m/>
    <m/>
    <m/>
    <s v="Fagaceae"/>
    <m/>
    <m/>
    <m/>
    <m/>
    <m/>
    <m/>
    <x v="211"/>
    <s v="Planting"/>
    <x v="1"/>
    <s v="Planted"/>
    <x v="3"/>
  </r>
  <r>
    <s v="2021-0247"/>
    <s v="A"/>
    <s v="Quercus lyrata"/>
    <s v="Quercus"/>
    <s v="lyrata"/>
    <m/>
    <m/>
    <m/>
    <m/>
    <s v="Fagaceae"/>
    <m/>
    <m/>
    <m/>
    <m/>
    <m/>
    <m/>
    <x v="212"/>
    <s v="Planting"/>
    <x v="1"/>
    <s v="Planted"/>
    <x v="3"/>
  </r>
  <r>
    <s v="2021-0369"/>
    <s v="A"/>
    <s v="Quercus lyrata"/>
    <s v="Quercus"/>
    <s v="lyrata"/>
    <m/>
    <m/>
    <m/>
    <m/>
    <s v="Fagaceae"/>
    <m/>
    <m/>
    <m/>
    <m/>
    <m/>
    <m/>
    <x v="213"/>
    <s v="Planting"/>
    <x v="1"/>
    <s v="Planted"/>
    <x v="3"/>
  </r>
  <r>
    <s v="2021-0479"/>
    <s v="A"/>
    <s v="Quercus lyrata"/>
    <s v="Quercus"/>
    <s v="lyrata"/>
    <m/>
    <m/>
    <m/>
    <m/>
    <s v="Fagaceae"/>
    <m/>
    <m/>
    <m/>
    <m/>
    <m/>
    <m/>
    <x v="214"/>
    <s v="Planting"/>
    <x v="1"/>
    <s v="Planted"/>
    <x v="3"/>
  </r>
  <r>
    <s v="2021-0317"/>
    <s v="A"/>
    <s v="Quercus stellata"/>
    <s v="Quercus"/>
    <s v="stellata"/>
    <m/>
    <m/>
    <m/>
    <m/>
    <s v="Fagaceae"/>
    <m/>
    <m/>
    <m/>
    <m/>
    <m/>
    <m/>
    <x v="215"/>
    <s v="Planting"/>
    <x v="1"/>
    <s v="Planted"/>
    <x v="3"/>
  </r>
  <r>
    <s v="2021-0444"/>
    <s v="A"/>
    <s v="Quercus stellata"/>
    <s v="Quercus"/>
    <s v="stellata"/>
    <m/>
    <m/>
    <m/>
    <m/>
    <s v="Fagaceae"/>
    <m/>
    <m/>
    <m/>
    <m/>
    <m/>
    <m/>
    <x v="216"/>
    <s v="Planting"/>
    <x v="1"/>
    <s v="Planted"/>
    <x v="3"/>
  </r>
  <r>
    <s v="2021-0249"/>
    <s v="A"/>
    <s v="Quercus shumardii"/>
    <s v="Quercus"/>
    <s v="shumardii"/>
    <m/>
    <m/>
    <m/>
    <m/>
    <s v="Fagaceae"/>
    <m/>
    <m/>
    <m/>
    <m/>
    <m/>
    <m/>
    <x v="217"/>
    <s v="Planting"/>
    <x v="1"/>
    <s v="Planted"/>
    <x v="3"/>
  </r>
  <r>
    <s v="2021-0365"/>
    <s v="A"/>
    <s v="Quercus phellos"/>
    <s v="Quercus"/>
    <s v="phellos"/>
    <m/>
    <m/>
    <m/>
    <m/>
    <s v="Fagaceae"/>
    <m/>
    <m/>
    <m/>
    <m/>
    <m/>
    <m/>
    <x v="218"/>
    <s v="Planting"/>
    <x v="1"/>
    <s v="Planted"/>
    <x v="3"/>
  </r>
  <r>
    <s v="2021-0378"/>
    <s v="A"/>
    <s v="Quercus bicolor"/>
    <s v="Quercus"/>
    <s v="bicolor"/>
    <m/>
    <m/>
    <m/>
    <m/>
    <s v="Fagaceae"/>
    <m/>
    <m/>
    <m/>
    <m/>
    <m/>
    <m/>
    <x v="219"/>
    <s v="Planting"/>
    <x v="1"/>
    <s v="Planted"/>
    <x v="3"/>
  </r>
  <r>
    <s v="2021-0418"/>
    <s v="A"/>
    <s v="Quercus palustris"/>
    <s v="Quercus"/>
    <s v="palustris"/>
    <m/>
    <m/>
    <m/>
    <m/>
    <s v="Fagaceae"/>
    <m/>
    <m/>
    <m/>
    <m/>
    <m/>
    <m/>
    <x v="220"/>
    <s v="Planting"/>
    <x v="1"/>
    <s v="Planted"/>
    <x v="3"/>
  </r>
  <r>
    <s v="2021-0310"/>
    <s v="A"/>
    <s v="Sasa veitchii"/>
    <s v="Sasa"/>
    <s v="veitchii"/>
    <m/>
    <m/>
    <m/>
    <m/>
    <s v="Poaceae"/>
    <m/>
    <m/>
    <m/>
    <m/>
    <m/>
    <m/>
    <x v="221"/>
    <s v="Planting"/>
    <x v="1"/>
    <s v="Planted"/>
    <x v="3"/>
  </r>
  <r>
    <s v="2021-0311"/>
    <s v="A"/>
    <s v="Sasa veitchii"/>
    <s v="Sasa"/>
    <s v="veitchii"/>
    <m/>
    <m/>
    <m/>
    <m/>
    <s v="Poaceae"/>
    <m/>
    <m/>
    <m/>
    <m/>
    <m/>
    <m/>
    <x v="222"/>
    <s v="Planting"/>
    <x v="1"/>
    <s v="Planted"/>
    <x v="3"/>
  </r>
  <r>
    <s v="2021-0312"/>
    <s v="A"/>
    <s v="Sasa veitchii"/>
    <s v="Sasa"/>
    <s v="veitchii"/>
    <m/>
    <m/>
    <m/>
    <m/>
    <s v="Poaceae"/>
    <m/>
    <m/>
    <m/>
    <m/>
    <m/>
    <m/>
    <x v="223"/>
    <s v="Planting"/>
    <x v="1"/>
    <s v="Planted"/>
    <x v="3"/>
  </r>
  <r>
    <s v="2021-0390"/>
    <s v="A"/>
    <s v="Sassafras albidum"/>
    <s v="Sassafras"/>
    <s v="albidum"/>
    <m/>
    <m/>
    <m/>
    <m/>
    <s v="Lauraceae"/>
    <m/>
    <m/>
    <m/>
    <m/>
    <m/>
    <m/>
    <x v="224"/>
    <s v="Planting"/>
    <x v="1"/>
    <s v="Planted"/>
    <x v="3"/>
  </r>
  <r>
    <s v="2021-0639"/>
    <s v="A"/>
    <s v="Spiraea japonica 'Anthony Waterer'"/>
    <s v="Spiraea"/>
    <s v="japonica"/>
    <m/>
    <m/>
    <m/>
    <m/>
    <s v="Rosaceae"/>
    <m/>
    <m/>
    <m/>
    <m/>
    <m/>
    <m/>
    <x v="225"/>
    <s v="Planting"/>
    <x v="1"/>
    <s v="Planted"/>
    <x v="3"/>
  </r>
  <r>
    <s v="2021-0347"/>
    <s v="A"/>
    <s v="Taxodium distichum"/>
    <s v="Taxodium"/>
    <s v="distichum"/>
    <m/>
    <m/>
    <m/>
    <m/>
    <s v="Cupressaceae"/>
    <m/>
    <m/>
    <m/>
    <m/>
    <m/>
    <m/>
    <x v="226"/>
    <s v="Planting"/>
    <x v="1"/>
    <s v="Planted"/>
    <x v="3"/>
  </r>
  <r>
    <s v="2021-0245"/>
    <s v="A"/>
    <s v="Ulmus americana"/>
    <s v="Ulmus"/>
    <s v="americana"/>
    <m/>
    <m/>
    <m/>
    <m/>
    <s v="Ulmaceae"/>
    <m/>
    <m/>
    <m/>
    <m/>
    <m/>
    <m/>
    <x v="227"/>
    <s v="Planting"/>
    <x v="1"/>
    <s v="Planted"/>
    <x v="3"/>
  </r>
  <r>
    <s v="2021-0646"/>
    <s v="A"/>
    <s v="Viburnum plicatum"/>
    <s v="Viburnum"/>
    <s v="plicatum"/>
    <m/>
    <m/>
    <m/>
    <m/>
    <s v="Adoxaceae"/>
    <m/>
    <m/>
    <m/>
    <m/>
    <m/>
    <m/>
    <x v="228"/>
    <s v="Planting"/>
    <x v="1"/>
    <s v="Planted"/>
    <x v="3"/>
  </r>
  <r>
    <s v="2021-0647"/>
    <s v="A"/>
    <s v="Viburnum awabuki 'Chindo'"/>
    <s v="Viburnum"/>
    <s v="awabuki"/>
    <m/>
    <m/>
    <m/>
    <m/>
    <s v="Adoxaceae"/>
    <m/>
    <m/>
    <m/>
    <m/>
    <m/>
    <m/>
    <x v="229"/>
    <s v="Planting"/>
    <x v="1"/>
    <s v="Planted"/>
    <x v="3"/>
  </r>
  <r>
    <s v="2021-0651"/>
    <s v="A"/>
    <s v="Viburnum awabuki 'Chindo'"/>
    <s v="Viburnum"/>
    <s v="awabuki"/>
    <m/>
    <m/>
    <m/>
    <m/>
    <s v="Adoxaceae"/>
    <m/>
    <m/>
    <m/>
    <m/>
    <m/>
    <m/>
    <x v="230"/>
    <s v="Planting"/>
    <x v="1"/>
    <s v="Planted"/>
    <x v="3"/>
  </r>
  <r>
    <s v="2021-0588"/>
    <s v="A"/>
    <s v="Acer palmatum"/>
    <s v="Acer"/>
    <s v="palmatum"/>
    <m/>
    <m/>
    <m/>
    <m/>
    <s v="Sapindaceae"/>
    <m/>
    <m/>
    <m/>
    <m/>
    <m/>
    <m/>
    <x v="231"/>
    <s v="Planting"/>
    <x v="7"/>
    <s v="Planted"/>
    <x v="3"/>
  </r>
  <r>
    <s v="2021-0593"/>
    <s v="A"/>
    <s v="Acer rubrum"/>
    <s v="Acer"/>
    <s v="rubrum"/>
    <m/>
    <m/>
    <m/>
    <m/>
    <s v="Sapindaceae"/>
    <m/>
    <m/>
    <m/>
    <m/>
    <m/>
    <m/>
    <x v="232"/>
    <s v="Planting"/>
    <x v="7"/>
    <s v="Planted"/>
    <x v="3"/>
  </r>
  <r>
    <s v="2021-0548"/>
    <s v="A"/>
    <s v="Agarista populifolia"/>
    <s v="Agarista"/>
    <s v="populifolia"/>
    <m/>
    <m/>
    <m/>
    <m/>
    <s v="Ericaceae"/>
    <m/>
    <m/>
    <m/>
    <m/>
    <m/>
    <m/>
    <x v="233"/>
    <s v="Planting"/>
    <x v="7"/>
    <s v="Planted"/>
    <x v="3"/>
  </r>
  <r>
    <s v="2021-0612"/>
    <s v="A"/>
    <s v="Amelanchier laevis"/>
    <s v="Amelanchier"/>
    <s v="laevis"/>
    <m/>
    <m/>
    <m/>
    <m/>
    <s v="Rosaceae"/>
    <m/>
    <m/>
    <m/>
    <m/>
    <m/>
    <m/>
    <x v="234"/>
    <s v="Planting"/>
    <x v="7"/>
    <s v="Planted"/>
    <x v="3"/>
  </r>
  <r>
    <s v="2021-0573"/>
    <s v="A"/>
    <s v="Aralia spinosa"/>
    <s v="Aralia"/>
    <s v="spinosa"/>
    <m/>
    <m/>
    <m/>
    <m/>
    <s v="Araliaceae"/>
    <m/>
    <m/>
    <m/>
    <m/>
    <m/>
    <m/>
    <x v="235"/>
    <s v="Planting"/>
    <x v="7"/>
    <s v="Planted"/>
    <x v="3"/>
  </r>
  <r>
    <s v="2021-0604"/>
    <s v="A"/>
    <s v="Arundo donax"/>
    <s v="Arundo"/>
    <s v="donax"/>
    <m/>
    <m/>
    <m/>
    <m/>
    <s v="Poaceae"/>
    <m/>
    <m/>
    <m/>
    <m/>
    <m/>
    <m/>
    <x v="236"/>
    <s v="Planting"/>
    <x v="7"/>
    <s v="Planted"/>
    <x v="3"/>
  </r>
  <r>
    <s v="2021-0544"/>
    <s v="A"/>
    <s v="Berberis julianae"/>
    <s v="Berberis"/>
    <s v="julianae"/>
    <m/>
    <m/>
    <m/>
    <m/>
    <s v="Berberidaceae"/>
    <m/>
    <m/>
    <m/>
    <m/>
    <m/>
    <m/>
    <x v="237"/>
    <s v="Planting"/>
    <x v="7"/>
    <s v="Planted"/>
    <x v="3"/>
  </r>
  <r>
    <s v="2021-0591"/>
    <s v="A"/>
    <s v="Betula nigra"/>
    <s v="Betula"/>
    <s v="nigra"/>
    <m/>
    <m/>
    <m/>
    <m/>
    <s v="Betulaceae"/>
    <m/>
    <m/>
    <m/>
    <m/>
    <m/>
    <m/>
    <x v="238"/>
    <s v="Planting"/>
    <x v="7"/>
    <s v="Planted"/>
    <x v="3"/>
  </r>
  <r>
    <s v="2021-0549"/>
    <s v="A"/>
    <s v="Betula nigra 'Little King' FOX VALLEY"/>
    <s v="Betula"/>
    <s v="nigra"/>
    <m/>
    <m/>
    <m/>
    <m/>
    <s v="Betulaceae"/>
    <m/>
    <m/>
    <m/>
    <m/>
    <m/>
    <m/>
    <x v="239"/>
    <s v="Planting"/>
    <x v="7"/>
    <s v="Planted"/>
    <x v="3"/>
  </r>
  <r>
    <s v="2021-0549"/>
    <s v="B"/>
    <s v="Betula nigra 'Little King' FOX VALLEY"/>
    <s v="Betula"/>
    <s v="nigra"/>
    <m/>
    <m/>
    <m/>
    <m/>
    <s v="Betulaceae"/>
    <m/>
    <m/>
    <m/>
    <m/>
    <m/>
    <m/>
    <x v="240"/>
    <s v="Planting"/>
    <x v="7"/>
    <s v="Planted"/>
    <x v="3"/>
  </r>
  <r>
    <s v="2021-0568"/>
    <s v="A"/>
    <s v="Buxus sempervirens 'Dee Runk'"/>
    <s v="Buxus"/>
    <s v="sempervirens"/>
    <m/>
    <m/>
    <m/>
    <m/>
    <s v="Buxaceae"/>
    <m/>
    <m/>
    <m/>
    <m/>
    <m/>
    <m/>
    <x v="241"/>
    <s v="Planting"/>
    <x v="7"/>
    <s v="Planted"/>
    <x v="3"/>
  </r>
  <r>
    <s v="2021-0568"/>
    <s v="B"/>
    <s v="Buxus sempervirens 'Dee Runk'"/>
    <s v="Buxus"/>
    <s v="sempervirens"/>
    <m/>
    <m/>
    <m/>
    <m/>
    <s v="Buxaceae"/>
    <m/>
    <m/>
    <m/>
    <m/>
    <m/>
    <m/>
    <x v="242"/>
    <s v="Planting"/>
    <x v="7"/>
    <s v="Planted"/>
    <x v="3"/>
  </r>
  <r>
    <s v="2021-0567"/>
    <s v="A"/>
    <s v="Carpinus caroliniana"/>
    <s v="Carpinus"/>
    <s v="caroliniana"/>
    <m/>
    <m/>
    <m/>
    <m/>
    <s v="Betulaceae"/>
    <m/>
    <m/>
    <m/>
    <m/>
    <m/>
    <m/>
    <x v="243"/>
    <s v="Planting"/>
    <x v="7"/>
    <s v="Planted"/>
    <x v="3"/>
  </r>
  <r>
    <s v="2021-0620"/>
    <s v="A"/>
    <s v="Cercidiphyllum japonicum"/>
    <s v="Cercidiphyllum"/>
    <s v="japonicum"/>
    <m/>
    <m/>
    <m/>
    <m/>
    <s v="Cercidiphyllaceae"/>
    <m/>
    <m/>
    <m/>
    <m/>
    <m/>
    <m/>
    <x v="244"/>
    <s v="Planting"/>
    <x v="7"/>
    <s v="Planted"/>
    <x v="3"/>
  </r>
  <r>
    <s v="2021-0541"/>
    <s v="A"/>
    <s v="Cercis canadensis"/>
    <s v="Cercis"/>
    <s v="canadensis"/>
    <m/>
    <m/>
    <m/>
    <m/>
    <s v="Fabaceae"/>
    <m/>
    <m/>
    <m/>
    <m/>
    <m/>
    <m/>
    <x v="245"/>
    <s v="Planting"/>
    <x v="7"/>
    <s v="Planted"/>
    <x v="3"/>
  </r>
  <r>
    <s v="2021-0594"/>
    <s v="A"/>
    <s v="Cercis canadensis"/>
    <s v="Cercis"/>
    <s v="canadensis"/>
    <m/>
    <m/>
    <m/>
    <m/>
    <s v="Fabaceae"/>
    <m/>
    <m/>
    <m/>
    <m/>
    <m/>
    <m/>
    <x v="246"/>
    <s v="Planting"/>
    <x v="7"/>
    <s v="Planted"/>
    <x v="3"/>
  </r>
  <r>
    <s v="2021-0596"/>
    <s v="A"/>
    <s v="Cercis canadensis"/>
    <s v="Cercis"/>
    <s v="canadensis"/>
    <m/>
    <m/>
    <m/>
    <m/>
    <s v="Fabaceae"/>
    <m/>
    <m/>
    <m/>
    <m/>
    <m/>
    <m/>
    <x v="247"/>
    <s v="Planting"/>
    <x v="7"/>
    <s v="Planted"/>
    <x v="3"/>
  </r>
  <r>
    <s v="2021-0550"/>
    <s v="A"/>
    <s v="Cercis canadensis 'Silver Cloud'"/>
    <s v="Cercis"/>
    <s v="canadensis"/>
    <m/>
    <m/>
    <m/>
    <m/>
    <s v="Fabaceae"/>
    <m/>
    <m/>
    <m/>
    <m/>
    <m/>
    <m/>
    <x v="248"/>
    <s v="Planting"/>
    <x v="7"/>
    <s v="Planted"/>
    <x v="3"/>
  </r>
  <r>
    <s v="2021-0632"/>
    <s v="A"/>
    <s v="Chaenomeles speciosa"/>
    <s v="Chaenomeles"/>
    <s v="speciosa"/>
    <m/>
    <m/>
    <m/>
    <m/>
    <s v="Rosaceae"/>
    <m/>
    <m/>
    <m/>
    <m/>
    <m/>
    <m/>
    <x v="249"/>
    <s v="Planting"/>
    <x v="7"/>
    <s v="Planted"/>
    <x v="3"/>
  </r>
  <r>
    <s v="2021-0542"/>
    <s v="A"/>
    <s v="Chamaecyparis obtusa 'Nana Gracilis'"/>
    <s v="Chamaecyparis"/>
    <s v="obtusa"/>
    <m/>
    <m/>
    <m/>
    <m/>
    <s v="Cupressaceae"/>
    <m/>
    <m/>
    <m/>
    <m/>
    <m/>
    <m/>
    <x v="250"/>
    <s v="Planting"/>
    <x v="7"/>
    <s v="Planted"/>
    <x v="3"/>
  </r>
  <r>
    <s v="2021-0558"/>
    <s v="A"/>
    <s v="Chionanthus virginicus"/>
    <s v="Chionanthus"/>
    <s v="virginicus"/>
    <m/>
    <m/>
    <m/>
    <m/>
    <s v="Oleaceae"/>
    <m/>
    <m/>
    <m/>
    <m/>
    <m/>
    <m/>
    <x v="251"/>
    <s v="Planting"/>
    <x v="7"/>
    <s v="Planted"/>
    <x v="3"/>
  </r>
  <r>
    <s v="2021-0629"/>
    <s v="A"/>
    <s v="Chionanthus virginicus"/>
    <s v="Chionanthus"/>
    <s v="virginicus"/>
    <m/>
    <m/>
    <m/>
    <m/>
    <s v="Oleaceae"/>
    <m/>
    <m/>
    <m/>
    <m/>
    <m/>
    <m/>
    <x v="252"/>
    <s v="Planting"/>
    <x v="7"/>
    <s v="Planted"/>
    <x v="3"/>
  </r>
  <r>
    <s v="2021-0607"/>
    <s v="A"/>
    <s v="Cleyera japonica"/>
    <s v="Cleyera"/>
    <s v="japonica"/>
    <m/>
    <m/>
    <m/>
    <m/>
    <s v="Pentaphylacaceae"/>
    <m/>
    <m/>
    <m/>
    <m/>
    <m/>
    <m/>
    <x v="253"/>
    <s v="Planting"/>
    <x v="7"/>
    <s v="Planted"/>
    <x v="3"/>
  </r>
  <r>
    <s v="2021-0584"/>
    <s v="A"/>
    <s v="Cornus florida"/>
    <s v="Cornus"/>
    <s v="florida"/>
    <m/>
    <m/>
    <m/>
    <m/>
    <s v="Cornaceae"/>
    <m/>
    <m/>
    <m/>
    <m/>
    <m/>
    <m/>
    <x v="254"/>
    <s v="Planting"/>
    <x v="7"/>
    <s v="Planted"/>
    <x v="3"/>
  </r>
  <r>
    <s v="2021-0631"/>
    <s v="A"/>
    <s v="Cornus florida"/>
    <s v="Cornus"/>
    <s v="florida"/>
    <m/>
    <m/>
    <m/>
    <m/>
    <s v="Cornaceae"/>
    <m/>
    <m/>
    <m/>
    <m/>
    <m/>
    <m/>
    <x v="255"/>
    <s v="Planting"/>
    <x v="7"/>
    <s v="Planted"/>
    <x v="3"/>
  </r>
  <r>
    <s v="2021-0581"/>
    <s v="A"/>
    <s v="Cupressus arizonica"/>
    <s v="Cupressus"/>
    <s v="arizonica"/>
    <m/>
    <m/>
    <m/>
    <m/>
    <s v="Cupressaceae"/>
    <m/>
    <m/>
    <m/>
    <m/>
    <m/>
    <m/>
    <x v="256"/>
    <s v="Planting"/>
    <x v="7"/>
    <s v="Planted"/>
    <x v="3"/>
  </r>
  <r>
    <s v="2021-0572"/>
    <s v="A"/>
    <s v="Eriobotrya japonica"/>
    <s v="Eriobotrya"/>
    <s v="japonica"/>
    <m/>
    <m/>
    <m/>
    <m/>
    <s v="Rosaceae"/>
    <m/>
    <m/>
    <m/>
    <m/>
    <m/>
    <m/>
    <x v="257"/>
    <s v="Planting"/>
    <x v="7"/>
    <s v="Planted"/>
    <x v="3"/>
  </r>
  <r>
    <s v="2021-0625"/>
    <s v="A"/>
    <s v="Ficus carica 'T.D. Knight Giant White'"/>
    <s v="Ficus"/>
    <s v="carica"/>
    <m/>
    <m/>
    <m/>
    <m/>
    <s v="Moraceae"/>
    <m/>
    <m/>
    <m/>
    <m/>
    <m/>
    <m/>
    <x v="258"/>
    <s v="Planting"/>
    <x v="7"/>
    <s v="Planted"/>
    <x v="3"/>
  </r>
  <r>
    <s v="2021-0585"/>
    <s v="A"/>
    <s v="Gymnocladus dioicus"/>
    <s v="Gymnocladus"/>
    <s v="dioicus"/>
    <m/>
    <m/>
    <m/>
    <m/>
    <s v="Fabaceae"/>
    <m/>
    <m/>
    <m/>
    <m/>
    <m/>
    <m/>
    <x v="259"/>
    <s v="Planting"/>
    <x v="7"/>
    <s v="Planted"/>
    <x v="3"/>
  </r>
  <r>
    <s v="2021-0586"/>
    <s v="A"/>
    <s v="Halesia carolina"/>
    <s v="Halesia"/>
    <s v="carolina"/>
    <m/>
    <m/>
    <m/>
    <m/>
    <s v="Styracaceae"/>
    <m/>
    <m/>
    <m/>
    <m/>
    <m/>
    <m/>
    <x v="260"/>
    <s v="Planting"/>
    <x v="7"/>
    <s v="Planted"/>
    <x v="3"/>
  </r>
  <r>
    <s v="2021-0587"/>
    <s v="A"/>
    <s v="Hydrangea quercifolia"/>
    <s v="Hydrangea"/>
    <s v="quercifolia"/>
    <m/>
    <m/>
    <m/>
    <m/>
    <s v="Hydrangeaceae"/>
    <m/>
    <m/>
    <m/>
    <m/>
    <m/>
    <m/>
    <x v="261"/>
    <s v="Planting"/>
    <x v="7"/>
    <s v="Planted"/>
    <x v="3"/>
  </r>
  <r>
    <s v="2021-0537"/>
    <s v="A"/>
    <s v="Ilex vomitoria 'Stoke's Dwarf'"/>
    <s v="Ilex"/>
    <s v="vomitoria"/>
    <m/>
    <m/>
    <m/>
    <m/>
    <s v="Aquifoliaceae"/>
    <m/>
    <m/>
    <m/>
    <m/>
    <m/>
    <m/>
    <x v="0"/>
    <s v="Planting"/>
    <x v="7"/>
    <s v="Planted"/>
    <x v="3"/>
  </r>
  <r>
    <s v="2021-0579"/>
    <s v="A"/>
    <s v="Ilex vomitoria 'Stoke's Dwarf'"/>
    <s v="Ilex"/>
    <s v="vomitoria"/>
    <m/>
    <m/>
    <m/>
    <m/>
    <s v="Aquifoliaceae"/>
    <m/>
    <m/>
    <m/>
    <m/>
    <m/>
    <m/>
    <x v="262"/>
    <s v="Planting"/>
    <x v="7"/>
    <s v="Planted"/>
    <x v="3"/>
  </r>
  <r>
    <s v="2021-0540"/>
    <s v="A"/>
    <s v="Ilex glabra"/>
    <s v="Ilex"/>
    <s v="glabra"/>
    <m/>
    <m/>
    <m/>
    <m/>
    <s v="Aquifoliaceae"/>
    <m/>
    <m/>
    <m/>
    <m/>
    <m/>
    <m/>
    <x v="263"/>
    <s v="Planting"/>
    <x v="7"/>
    <s v="Planted"/>
    <x v="3"/>
  </r>
  <r>
    <s v="2021-0545"/>
    <s v="A"/>
    <s v="Ilex verticillata 'Nana' RED SPRITE"/>
    <s v="Ilex"/>
    <s v="verticillata"/>
    <m/>
    <m/>
    <m/>
    <m/>
    <s v="Aquifoliaceae"/>
    <m/>
    <m/>
    <m/>
    <m/>
    <m/>
    <m/>
    <x v="264"/>
    <s v="Planting"/>
    <x v="7"/>
    <s v="Planted"/>
    <x v="3"/>
  </r>
  <r>
    <s v="2021-0546"/>
    <s v="A"/>
    <s v="Ilex verticillata 'Jim Dandy'"/>
    <s v="Ilex"/>
    <s v="verticillata"/>
    <m/>
    <m/>
    <m/>
    <m/>
    <s v="Aquifoliaceae"/>
    <m/>
    <m/>
    <m/>
    <m/>
    <m/>
    <m/>
    <x v="265"/>
    <s v="Planting"/>
    <x v="7"/>
    <s v="Planted"/>
    <x v="3"/>
  </r>
  <r>
    <s v="2021-0564"/>
    <s v="A"/>
    <s v="Ilex × attenuata 'Foster No. 2'"/>
    <s v="Ilex"/>
    <s v="× attenuata"/>
    <m/>
    <m/>
    <m/>
    <m/>
    <s v="Aquifoliaceae"/>
    <m/>
    <m/>
    <m/>
    <m/>
    <m/>
    <m/>
    <x v="266"/>
    <s v="Planting"/>
    <x v="7"/>
    <s v="Planted"/>
    <x v="3"/>
  </r>
  <r>
    <s v="2021-0564"/>
    <s v="B"/>
    <s v="Ilex × attenuata 'Foster No. 2'"/>
    <s v="Ilex"/>
    <s v="× attenuata"/>
    <m/>
    <m/>
    <m/>
    <m/>
    <s v="Aquifoliaceae"/>
    <m/>
    <m/>
    <m/>
    <m/>
    <m/>
    <m/>
    <x v="267"/>
    <s v="Planting"/>
    <x v="7"/>
    <s v="Planted"/>
    <x v="3"/>
  </r>
  <r>
    <s v="2021-0564"/>
    <s v="C"/>
    <s v="Ilex × attenuata 'Foster No. 2'"/>
    <s v="Ilex"/>
    <s v="× attenuata"/>
    <m/>
    <m/>
    <m/>
    <m/>
    <s v="Aquifoliaceae"/>
    <m/>
    <m/>
    <m/>
    <m/>
    <m/>
    <m/>
    <x v="268"/>
    <s v="Planting"/>
    <x v="7"/>
    <s v="Planted"/>
    <x v="3"/>
  </r>
  <r>
    <s v="2021-0608"/>
    <s v="A"/>
    <s v="Itea virginica 'Henry's Garnet'"/>
    <s v="Itea"/>
    <s v="virginica"/>
    <m/>
    <m/>
    <m/>
    <m/>
    <s v="Iteaceae"/>
    <m/>
    <m/>
    <m/>
    <m/>
    <m/>
    <m/>
    <x v="269"/>
    <s v="Planting"/>
    <x v="7"/>
    <s v="Planted"/>
    <x v="3"/>
  </r>
  <r>
    <s v="2021-0609"/>
    <s v="A"/>
    <s v="Itea virginica 'Henry's Garnet'"/>
    <s v="Itea"/>
    <s v="virginica"/>
    <m/>
    <m/>
    <m/>
    <m/>
    <s v="Iteaceae"/>
    <m/>
    <m/>
    <m/>
    <m/>
    <m/>
    <m/>
    <x v="270"/>
    <s v="Planting"/>
    <x v="7"/>
    <s v="Planted"/>
    <x v="3"/>
  </r>
  <r>
    <s v="2021-0557"/>
    <s v="A"/>
    <s v="Juniperus virginiana 'Grey Owl'"/>
    <s v="Juniperus"/>
    <s v="virginiana"/>
    <m/>
    <m/>
    <m/>
    <m/>
    <s v="Cupressaceae"/>
    <m/>
    <m/>
    <m/>
    <m/>
    <m/>
    <m/>
    <x v="271"/>
    <s v="Planting"/>
    <x v="7"/>
    <s v="Planted"/>
    <x v="3"/>
  </r>
  <r>
    <s v="2021-0592"/>
    <s v="A"/>
    <s v="Juniperus virginiana 'Grey Owl'"/>
    <s v="Juniperus"/>
    <s v="virginiana"/>
    <m/>
    <m/>
    <m/>
    <m/>
    <s v="Cupressaceae"/>
    <m/>
    <m/>
    <m/>
    <m/>
    <m/>
    <m/>
    <x v="272"/>
    <s v="Planting"/>
    <x v="7"/>
    <s v="Planted"/>
    <x v="3"/>
  </r>
  <r>
    <s v="2021-0601"/>
    <s v="A"/>
    <s v="Juniperus chinensis"/>
    <s v="Juniperus"/>
    <s v="chinensis"/>
    <m/>
    <m/>
    <m/>
    <m/>
    <s v="Cupressaceae"/>
    <m/>
    <m/>
    <m/>
    <m/>
    <m/>
    <m/>
    <x v="273"/>
    <s v="Planting"/>
    <x v="7"/>
    <s v="Planted"/>
    <x v="3"/>
  </r>
  <r>
    <s v="2021-0618"/>
    <s v="A"/>
    <s v="Lagerstroemia indica 'Natchez'"/>
    <s v="Lagerstroemia"/>
    <s v="indica"/>
    <m/>
    <m/>
    <m/>
    <m/>
    <s v="Lythraceae"/>
    <m/>
    <m/>
    <m/>
    <m/>
    <m/>
    <m/>
    <x v="274"/>
    <s v="Planting"/>
    <x v="7"/>
    <s v="Planted"/>
    <x v="3"/>
  </r>
  <r>
    <s v="2021-0621"/>
    <s v="A"/>
    <s v="Liquidambar styraciflua 'Rotundiloba'"/>
    <s v="Liquidambar"/>
    <s v="styraciflua"/>
    <m/>
    <m/>
    <m/>
    <m/>
    <s v="Altingiaceae"/>
    <m/>
    <m/>
    <m/>
    <m/>
    <m/>
    <m/>
    <x v="275"/>
    <s v="Planting"/>
    <x v="7"/>
    <s v="Planted"/>
    <x v="3"/>
  </r>
  <r>
    <s v="2021-0560"/>
    <s v="A"/>
    <s v="Magnolia grandiflora 'Claudia Wannamaker'"/>
    <s v="Magnolia"/>
    <s v="grandiflora"/>
    <m/>
    <m/>
    <m/>
    <m/>
    <s v="Magnoliaceae"/>
    <m/>
    <m/>
    <m/>
    <m/>
    <m/>
    <m/>
    <x v="276"/>
    <s v="Planting"/>
    <x v="7"/>
    <s v="Planted"/>
    <x v="3"/>
  </r>
  <r>
    <s v="2021-0560"/>
    <s v="B"/>
    <s v="Magnolia grandiflora 'Claudia Wannamaker'"/>
    <s v="Magnolia"/>
    <s v="grandiflora"/>
    <m/>
    <m/>
    <m/>
    <m/>
    <s v="Magnoliaceae"/>
    <m/>
    <m/>
    <m/>
    <m/>
    <m/>
    <m/>
    <x v="277"/>
    <s v="Planting"/>
    <x v="7"/>
    <s v="Planted"/>
    <x v="3"/>
  </r>
  <r>
    <s v="2021-0574"/>
    <s v="A"/>
    <s v="Magnolia grandiflora 'Little Gem'"/>
    <s v="Magnolia"/>
    <s v="grandiflora"/>
    <m/>
    <m/>
    <m/>
    <m/>
    <s v="Magnoliaceae"/>
    <m/>
    <m/>
    <m/>
    <m/>
    <m/>
    <m/>
    <x v="278"/>
    <s v="Planting"/>
    <x v="7"/>
    <s v="Planted"/>
    <x v="3"/>
  </r>
  <r>
    <s v="2021-0574"/>
    <s v="B"/>
    <s v="Magnolia grandiflora 'Little Gem'"/>
    <s v="Magnolia"/>
    <s v="grandiflora"/>
    <m/>
    <m/>
    <m/>
    <m/>
    <s v="Magnoliaceae"/>
    <m/>
    <m/>
    <m/>
    <m/>
    <m/>
    <m/>
    <x v="279"/>
    <s v="Planting"/>
    <x v="7"/>
    <s v="Planted"/>
    <x v="3"/>
  </r>
  <r>
    <s v="2021-0623"/>
    <s v="A"/>
    <s v="Magnolia × soulangeana"/>
    <s v="Magnolia"/>
    <s v="× soulangeana"/>
    <m/>
    <m/>
    <m/>
    <m/>
    <s v="Magnoliaceae"/>
    <m/>
    <m/>
    <m/>
    <m/>
    <m/>
    <m/>
    <x v="280"/>
    <s v="Planting"/>
    <x v="7"/>
    <s v="Planted"/>
    <x v="3"/>
  </r>
  <r>
    <s v="2021-0630"/>
    <s v="A"/>
    <s v="Magnolia × soulangeana"/>
    <s v="Magnolia"/>
    <s v="× soulangeana"/>
    <m/>
    <m/>
    <m/>
    <m/>
    <s v="Magnoliaceae"/>
    <m/>
    <m/>
    <m/>
    <m/>
    <m/>
    <m/>
    <x v="281"/>
    <s v="Planting"/>
    <x v="7"/>
    <s v="Planted"/>
    <x v="3"/>
  </r>
  <r>
    <s v="2021-0628"/>
    <s v="A"/>
    <s v="Magnolia stellata"/>
    <s v="Magnolia"/>
    <s v="stellata"/>
    <m/>
    <m/>
    <m/>
    <m/>
    <s v="Magnoliaceae"/>
    <m/>
    <m/>
    <m/>
    <m/>
    <m/>
    <m/>
    <x v="282"/>
    <s v="Planting"/>
    <x v="7"/>
    <s v="Planted"/>
    <x v="3"/>
  </r>
  <r>
    <s v="2021-0597"/>
    <s v="A"/>
    <s v="Malus domestica 'Liberty'"/>
    <s v="Malus"/>
    <s v="domestica"/>
    <m/>
    <m/>
    <m/>
    <m/>
    <s v="Rosaceae"/>
    <m/>
    <m/>
    <m/>
    <m/>
    <m/>
    <m/>
    <x v="283"/>
    <s v="Planting"/>
    <x v="7"/>
    <s v="Planted"/>
    <x v="3"/>
  </r>
  <r>
    <s v="2021-0598"/>
    <s v="A"/>
    <s v="Malus domestica 'Black Twig'"/>
    <s v="Malus"/>
    <s v="domestica"/>
    <m/>
    <m/>
    <m/>
    <m/>
    <s v="Rosaceae"/>
    <m/>
    <m/>
    <m/>
    <m/>
    <m/>
    <m/>
    <x v="284"/>
    <s v="Planting"/>
    <x v="7"/>
    <s v="Planted"/>
    <x v="3"/>
  </r>
  <r>
    <s v="2021-0599"/>
    <s v="A"/>
    <s v="Malus domestica 'Gala'"/>
    <s v="Malus"/>
    <s v="domestica"/>
    <m/>
    <m/>
    <m/>
    <m/>
    <s v="Rosaceae"/>
    <m/>
    <m/>
    <m/>
    <m/>
    <m/>
    <m/>
    <x v="285"/>
    <s v="Planting"/>
    <x v="7"/>
    <s v="Planted"/>
    <x v="3"/>
  </r>
  <r>
    <s v="2021-0617"/>
    <s v="A"/>
    <s v="Malus domestica 'Pristine'"/>
    <s v="Malus"/>
    <s v="domestica"/>
    <m/>
    <m/>
    <m/>
    <m/>
    <s v="Rosaceae"/>
    <m/>
    <m/>
    <m/>
    <m/>
    <m/>
    <m/>
    <x v="286"/>
    <s v="Planting"/>
    <x v="7"/>
    <s v="Planted"/>
    <x v="3"/>
  </r>
  <r>
    <s v="2021-0606"/>
    <s v="A"/>
    <s v="Musa basjoo"/>
    <s v="Musa"/>
    <s v="basjoo"/>
    <m/>
    <m/>
    <m/>
    <m/>
    <s v="Musaceae"/>
    <m/>
    <m/>
    <m/>
    <m/>
    <m/>
    <m/>
    <x v="287"/>
    <s v="Planting"/>
    <x v="7"/>
    <s v="Planted"/>
    <x v="3"/>
  </r>
  <r>
    <s v="2021-0562"/>
    <s v="A"/>
    <s v="Myrica cerifera"/>
    <s v="Myrica"/>
    <s v="cerifera"/>
    <m/>
    <m/>
    <m/>
    <m/>
    <s v="Myricaceae"/>
    <m/>
    <m/>
    <m/>
    <m/>
    <m/>
    <m/>
    <x v="288"/>
    <s v="Planting"/>
    <x v="7"/>
    <s v="Planted"/>
    <x v="3"/>
  </r>
  <r>
    <s v="2021-0562"/>
    <s v="B"/>
    <s v="Myrica cerifera"/>
    <s v="Myrica"/>
    <s v="cerifera"/>
    <m/>
    <m/>
    <m/>
    <m/>
    <s v="Myricaceae"/>
    <m/>
    <m/>
    <m/>
    <m/>
    <m/>
    <m/>
    <x v="289"/>
    <s v="Planting"/>
    <x v="7"/>
    <s v="Planted"/>
    <x v="3"/>
  </r>
  <r>
    <s v="2021-0577"/>
    <s v="A"/>
    <s v="Nyssa sylvatica"/>
    <s v="Nyssa"/>
    <s v="sylvatica"/>
    <m/>
    <m/>
    <m/>
    <m/>
    <s v="Nyssaceae"/>
    <m/>
    <m/>
    <m/>
    <m/>
    <m/>
    <m/>
    <x v="290"/>
    <s v="Planting"/>
    <x v="7"/>
    <s v="Planted"/>
    <x v="3"/>
  </r>
  <r>
    <s v="2021-0578"/>
    <s v="A"/>
    <s v="Nyssa sylvatica"/>
    <s v="Nyssa"/>
    <s v="sylvatica"/>
    <m/>
    <m/>
    <m/>
    <m/>
    <s v="Nyssaceae"/>
    <m/>
    <m/>
    <m/>
    <m/>
    <m/>
    <m/>
    <x v="291"/>
    <s v="Planting"/>
    <x v="7"/>
    <s v="Planted"/>
    <x v="3"/>
  </r>
  <r>
    <s v="2021-0610"/>
    <s v="A"/>
    <s v="Pinus virginiana"/>
    <s v="Pinus"/>
    <s v="virginiana"/>
    <m/>
    <m/>
    <m/>
    <m/>
    <s v="Pinaceae"/>
    <m/>
    <m/>
    <m/>
    <m/>
    <m/>
    <m/>
    <x v="292"/>
    <s v="Planting"/>
    <x v="7"/>
    <s v="Planted"/>
    <x v="3"/>
  </r>
  <r>
    <s v="2021-0576"/>
    <s v="A"/>
    <s v="Platanus occidentalis"/>
    <s v="Platanus"/>
    <s v="occidentalis"/>
    <m/>
    <m/>
    <m/>
    <m/>
    <s v="Platanaceae"/>
    <m/>
    <m/>
    <m/>
    <m/>
    <m/>
    <m/>
    <x v="293"/>
    <s v="Planting"/>
    <x v="7"/>
    <s v="Planted"/>
    <x v="3"/>
  </r>
  <r>
    <s v="2021-0626"/>
    <s v="A"/>
    <s v="Prunus mexicana"/>
    <s v="Prunus"/>
    <s v="mexicana"/>
    <m/>
    <m/>
    <m/>
    <m/>
    <s v="Rosaceae"/>
    <m/>
    <m/>
    <m/>
    <m/>
    <m/>
    <m/>
    <x v="294"/>
    <s v="Planting"/>
    <x v="7"/>
    <s v="Planted"/>
    <x v="3"/>
  </r>
  <r>
    <s v="2021-0600"/>
    <s v="A"/>
    <s v="Pyrus communis 'Moonglow'"/>
    <s v="Pyrus"/>
    <s v="communis"/>
    <m/>
    <m/>
    <m/>
    <m/>
    <s v="Rosaceae"/>
    <m/>
    <m/>
    <m/>
    <m/>
    <m/>
    <m/>
    <x v="295"/>
    <s v="Planting"/>
    <x v="7"/>
    <s v="Planted"/>
    <x v="3"/>
  </r>
  <r>
    <s v="2021-0627"/>
    <s v="A"/>
    <s v="Pyrus communis"/>
    <s v="Pyrus"/>
    <s v="communis"/>
    <m/>
    <m/>
    <m/>
    <m/>
    <s v="Rosaceae"/>
    <m/>
    <m/>
    <m/>
    <m/>
    <m/>
    <m/>
    <x v="296"/>
    <s v="Planting"/>
    <x v="7"/>
    <s v="Planted"/>
    <x v="3"/>
  </r>
  <r>
    <s v="2021-0570"/>
    <s v="A"/>
    <s v="Quercus phellos"/>
    <s v="Quercus"/>
    <s v="phellos"/>
    <m/>
    <m/>
    <m/>
    <m/>
    <s v="Fagaceae"/>
    <m/>
    <m/>
    <m/>
    <m/>
    <m/>
    <m/>
    <x v="297"/>
    <s v="Planting"/>
    <x v="7"/>
    <s v="Planted"/>
    <x v="3"/>
  </r>
  <r>
    <s v="2021-0556"/>
    <s v="A"/>
    <s v="Rhus copallinum"/>
    <s v="Rhus"/>
    <s v="copallinum"/>
    <m/>
    <m/>
    <m/>
    <m/>
    <s v="Anacardiaceae"/>
    <m/>
    <m/>
    <m/>
    <m/>
    <m/>
    <m/>
    <x v="298"/>
    <s v="Planting"/>
    <x v="7"/>
    <s v="Planted"/>
    <x v="3"/>
  </r>
  <r>
    <s v="2021-0559"/>
    <s v="A"/>
    <s v="Rhus copallinum"/>
    <s v="Rhus"/>
    <s v="copallinum"/>
    <m/>
    <m/>
    <m/>
    <m/>
    <s v="Anacardiaceae"/>
    <m/>
    <m/>
    <m/>
    <m/>
    <m/>
    <m/>
    <x v="299"/>
    <s v="Planting"/>
    <x v="7"/>
    <s v="Planted"/>
    <x v="3"/>
  </r>
  <r>
    <s v="2021-0595"/>
    <s v="A"/>
    <s v="Rhus aromatica"/>
    <s v="Rhus"/>
    <s v="aromatica"/>
    <m/>
    <m/>
    <m/>
    <m/>
    <s v="Anacardiaceae"/>
    <m/>
    <m/>
    <m/>
    <m/>
    <m/>
    <m/>
    <x v="300"/>
    <s v="Planting"/>
    <x v="7"/>
    <s v="Planted"/>
    <x v="3"/>
  </r>
  <r>
    <s v="2021-0543"/>
    <s v="A"/>
    <s v="Rosa banksiae 'Lady Banks'"/>
    <s v="Rosa"/>
    <s v="banksiae"/>
    <m/>
    <m/>
    <m/>
    <m/>
    <s v="Rosaceae"/>
    <m/>
    <m/>
    <m/>
    <m/>
    <m/>
    <m/>
    <x v="301"/>
    <s v="Planting"/>
    <x v="7"/>
    <s v="Planted"/>
    <x v="3"/>
  </r>
  <r>
    <s v="2021-0602"/>
    <s v="A"/>
    <s v="Rubus 'Osage'"/>
    <s v="Rubus"/>
    <m/>
    <m/>
    <m/>
    <m/>
    <m/>
    <s v="Rosaceae"/>
    <m/>
    <m/>
    <m/>
    <m/>
    <m/>
    <m/>
    <x v="302"/>
    <s v="Planting"/>
    <x v="7"/>
    <s v="Planted"/>
    <x v="3"/>
  </r>
  <r>
    <s v="2021-0603"/>
    <s v="A"/>
    <s v="Rubus 'Navaho'"/>
    <s v="Rubus"/>
    <m/>
    <m/>
    <m/>
    <m/>
    <m/>
    <s v="Rosaceae"/>
    <m/>
    <m/>
    <m/>
    <m/>
    <m/>
    <m/>
    <x v="303"/>
    <s v="Planting"/>
    <x v="7"/>
    <s v="Planted"/>
    <x v="3"/>
  </r>
  <r>
    <s v="2021-0551"/>
    <s v="A"/>
    <s v="Rudbeckia maxima"/>
    <s v="Rudbeckia"/>
    <s v="maxima"/>
    <m/>
    <m/>
    <m/>
    <m/>
    <s v="Asteraceae"/>
    <m/>
    <m/>
    <m/>
    <m/>
    <m/>
    <m/>
    <x v="304"/>
    <s v="Planting"/>
    <x v="7"/>
    <s v="Planted"/>
    <x v="3"/>
  </r>
  <r>
    <s v="2021-0538"/>
    <s v="A"/>
    <s v="Taxodium distichum 'Peve Minaret'"/>
    <s v="Taxodium"/>
    <s v="distichum"/>
    <m/>
    <m/>
    <m/>
    <m/>
    <s v="Cupressaceae"/>
    <m/>
    <m/>
    <m/>
    <m/>
    <m/>
    <m/>
    <x v="305"/>
    <s v="Planting"/>
    <x v="7"/>
    <s v="Planted"/>
    <x v="3"/>
  </r>
  <r>
    <s v="2021-0611"/>
    <s v="A"/>
    <s v="Vaccinium virgatum 'Tiftblue'"/>
    <s v="Vaccinium"/>
    <s v="virgatum"/>
    <m/>
    <m/>
    <m/>
    <m/>
    <s v="Ericaceae"/>
    <m/>
    <m/>
    <m/>
    <m/>
    <m/>
    <m/>
    <x v="306"/>
    <s v="Planting"/>
    <x v="7"/>
    <s v="Planted"/>
    <x v="3"/>
  </r>
  <r>
    <s v="2021-0539"/>
    <s v="A"/>
    <s v="Viburnum nudum"/>
    <s v="Viburnum"/>
    <s v="nudum"/>
    <m/>
    <m/>
    <m/>
    <m/>
    <s v="Adoxaceae"/>
    <m/>
    <m/>
    <m/>
    <m/>
    <m/>
    <m/>
    <x v="307"/>
    <s v="Planting"/>
    <x v="7"/>
    <s v="Planted"/>
    <x v="3"/>
  </r>
  <r>
    <s v="2021-0552"/>
    <s v="A"/>
    <s v="Viburnum awabuki 'Chindo'"/>
    <s v="Viburnum"/>
    <s v="awabuki"/>
    <m/>
    <m/>
    <m/>
    <m/>
    <s v="Adoxaceae"/>
    <m/>
    <m/>
    <m/>
    <m/>
    <m/>
    <m/>
    <x v="308"/>
    <s v="Planting"/>
    <x v="7"/>
    <s v="Planted"/>
    <x v="3"/>
  </r>
  <r>
    <s v="2021-0555"/>
    <s v="A"/>
    <s v="Vitis rotundifolia"/>
    <s v="Vitis"/>
    <s v="rotundifolia"/>
    <m/>
    <m/>
    <m/>
    <m/>
    <s v="Vitaceae"/>
    <m/>
    <m/>
    <m/>
    <m/>
    <m/>
    <m/>
    <x v="309"/>
    <s v="Planting"/>
    <x v="7"/>
    <s v="Planted"/>
    <x v="3"/>
  </r>
  <r>
    <s v="2021-0605"/>
    <s v="A"/>
    <s v="Vitis rotundifolia"/>
    <s v="Vitis"/>
    <s v="rotundifolia"/>
    <m/>
    <m/>
    <m/>
    <m/>
    <s v="Vitaceae"/>
    <m/>
    <m/>
    <m/>
    <m/>
    <m/>
    <m/>
    <x v="310"/>
    <s v="Planting"/>
    <x v="7"/>
    <s v="Planted"/>
    <x v="3"/>
  </r>
  <r>
    <s v="2022-0001"/>
    <s v="A"/>
    <s v="Pinus thunbergii"/>
    <s v="Pinus"/>
    <s v="thunbergii"/>
    <m/>
    <m/>
    <m/>
    <m/>
    <s v="Pinaceae"/>
    <m/>
    <m/>
    <m/>
    <m/>
    <m/>
    <m/>
    <x v="311"/>
    <s v="Planting"/>
    <x v="9"/>
    <s v="Planted"/>
    <x v="3"/>
  </r>
  <r>
    <s v="2021-0166"/>
    <s v="A"/>
    <s v="Pinus elliottii"/>
    <s v="Pinus"/>
    <s v="elliottii"/>
    <m/>
    <m/>
    <m/>
    <m/>
    <s v="Pinaceae"/>
    <m/>
    <m/>
    <m/>
    <m/>
    <m/>
    <m/>
    <x v="312"/>
    <s v="Planting"/>
    <x v="14"/>
    <s v="Planted"/>
    <x v="3"/>
  </r>
  <r>
    <s v="2022-0002"/>
    <s v="A"/>
    <s v="Cryptomeria japonica"/>
    <s v="Cryptomeria"/>
    <s v="japonica"/>
    <m/>
    <m/>
    <m/>
    <m/>
    <s v="Cupressaceae"/>
    <m/>
    <m/>
    <m/>
    <m/>
    <m/>
    <m/>
    <x v="313"/>
    <s v="Planting"/>
    <x v="14"/>
    <s v="Planted"/>
    <x v="3"/>
  </r>
  <r>
    <s v="2021-0266"/>
    <s v="A"/>
    <s v="Prunus serotina"/>
    <s v="Prunus"/>
    <s v="serotina"/>
    <m/>
    <m/>
    <m/>
    <m/>
    <s v="Rosaceae"/>
    <m/>
    <m/>
    <m/>
    <m/>
    <m/>
    <m/>
    <x v="13"/>
    <s v="Planting"/>
    <x v="13"/>
    <s v="Planted"/>
    <x v="4"/>
  </r>
  <r>
    <s v="2021-0268"/>
    <s v="A"/>
    <s v="Hylotelephium spectabile 'Autumn Fire'"/>
    <s v="Hylotelephium"/>
    <s v="spectabile"/>
    <m/>
    <m/>
    <m/>
    <m/>
    <s v="Crassulaceae"/>
    <m/>
    <m/>
    <m/>
    <m/>
    <m/>
    <m/>
    <x v="13"/>
    <s v="Planting"/>
    <x v="13"/>
    <s v="Planted"/>
    <x v="4"/>
  </r>
  <r>
    <s v="2021-0269"/>
    <s v="A"/>
    <s v="Salvia pratensis"/>
    <s v="Salvia"/>
    <s v="pratensis"/>
    <m/>
    <m/>
    <m/>
    <m/>
    <s v="Lamiaceae"/>
    <m/>
    <m/>
    <m/>
    <m/>
    <m/>
    <m/>
    <x v="13"/>
    <s v="Planting"/>
    <x v="13"/>
    <s v="Planted"/>
    <x v="4"/>
  </r>
  <r>
    <s v="2021-0270"/>
    <s v="A"/>
    <s v="Gaillardia grandiflora"/>
    <s v="Gaillardia"/>
    <s v="grandiflora"/>
    <m/>
    <m/>
    <m/>
    <m/>
    <s v="Asteraceae"/>
    <m/>
    <m/>
    <m/>
    <m/>
    <m/>
    <m/>
    <x v="13"/>
    <s v="Planting"/>
    <x v="13"/>
    <s v="Planted"/>
    <x v="4"/>
  </r>
  <r>
    <s v="2021-0271"/>
    <s v="A"/>
    <s v="Verbascum thapsus"/>
    <s v="Verbascum"/>
    <s v="thapsus"/>
    <m/>
    <m/>
    <m/>
    <m/>
    <s v="Scrophulariaceae"/>
    <m/>
    <m/>
    <m/>
    <m/>
    <m/>
    <m/>
    <x v="13"/>
    <s v="Planting"/>
    <x v="13"/>
    <s v="Planted"/>
    <x v="4"/>
  </r>
  <r>
    <s v="2021-0272"/>
    <s v="A"/>
    <s v="Salvia pratensis"/>
    <s v="Salvia"/>
    <s v="pratensis"/>
    <m/>
    <m/>
    <m/>
    <m/>
    <s v="Lamiaceae"/>
    <m/>
    <m/>
    <m/>
    <m/>
    <m/>
    <m/>
    <x v="13"/>
    <s v="Planting"/>
    <x v="13"/>
    <s v="Planted"/>
    <x v="4"/>
  </r>
  <r>
    <s v="2021-0273"/>
    <s v="A"/>
    <s v="Dicliptera suberecta"/>
    <s v="Dicliptera"/>
    <s v="suberecta"/>
    <m/>
    <m/>
    <m/>
    <m/>
    <s v="Acanthaceae"/>
    <m/>
    <m/>
    <m/>
    <m/>
    <m/>
    <m/>
    <x v="13"/>
    <s v="Planting"/>
    <x v="13"/>
    <s v="Planted"/>
    <x v="4"/>
  </r>
  <r>
    <s v="2021-0274"/>
    <s v="A"/>
    <s v="Asclepias tuberosa"/>
    <s v="Asclepias"/>
    <s v="tuberosa"/>
    <m/>
    <m/>
    <m/>
    <m/>
    <s v="Apocynaceae"/>
    <m/>
    <m/>
    <m/>
    <m/>
    <m/>
    <m/>
    <x v="13"/>
    <s v="Planting"/>
    <x v="13"/>
    <s v="Planted"/>
    <x v="4"/>
  </r>
  <r>
    <s v="2021-0275"/>
    <s v="A"/>
    <s v="Salvia greggii"/>
    <s v="Salvia"/>
    <s v="greggii"/>
    <m/>
    <m/>
    <m/>
    <m/>
    <s v="Lamiaceae"/>
    <m/>
    <m/>
    <m/>
    <m/>
    <m/>
    <m/>
    <x v="13"/>
    <s v="Planting"/>
    <x v="13"/>
    <s v="Planted"/>
    <x v="4"/>
  </r>
  <r>
    <s v="2021-0276"/>
    <s v="A"/>
    <s v="Sedum bithynicum"/>
    <s v="Sedum"/>
    <s v="bithynicum"/>
    <m/>
    <m/>
    <m/>
    <m/>
    <s v="Crassulaceae"/>
    <m/>
    <m/>
    <m/>
    <m/>
    <m/>
    <m/>
    <x v="13"/>
    <s v="Planting"/>
    <x v="13"/>
    <s v="Planted"/>
    <x v="4"/>
  </r>
  <r>
    <s v="2021-0277"/>
    <s v="A"/>
    <s v="Graptopetalum paraguayense"/>
    <s v="Graptopetalum"/>
    <s v="paraguayense"/>
    <m/>
    <m/>
    <m/>
    <m/>
    <s v="Crassulaceae"/>
    <m/>
    <m/>
    <m/>
    <m/>
    <m/>
    <m/>
    <x v="13"/>
    <s v="Planting"/>
    <x v="13"/>
    <s v="Planted"/>
    <x v="4"/>
  </r>
  <r>
    <s v="2021-0278"/>
    <s v="A"/>
    <s v="Pachyveria spp 'Blue Pearl'"/>
    <s v="Pachyveria"/>
    <s v="spp"/>
    <m/>
    <m/>
    <m/>
    <m/>
    <m/>
    <m/>
    <m/>
    <m/>
    <m/>
    <m/>
    <m/>
    <x v="13"/>
    <s v="Planting"/>
    <x v="13"/>
    <s v="Planted"/>
    <x v="4"/>
  </r>
  <r>
    <s v="2021-0279"/>
    <s v="A"/>
    <s v="Sedum rupestre"/>
    <s v="Sedum"/>
    <s v="rupestre"/>
    <m/>
    <m/>
    <m/>
    <m/>
    <s v="Crassulaceae"/>
    <m/>
    <m/>
    <m/>
    <m/>
    <m/>
    <m/>
    <x v="13"/>
    <s v="Planting"/>
    <x v="13"/>
    <s v="Planted"/>
    <x v="4"/>
  </r>
  <r>
    <s v="2021-0280"/>
    <s v="A"/>
    <s v="Anemone blanda"/>
    <s v="Anemone"/>
    <s v="blanda"/>
    <m/>
    <m/>
    <m/>
    <m/>
    <s v="Ranunculaceae"/>
    <m/>
    <m/>
    <m/>
    <m/>
    <m/>
    <m/>
    <x v="13"/>
    <s v="Planting"/>
    <x v="13"/>
    <s v="Planted"/>
    <x v="4"/>
  </r>
  <r>
    <s v="2021-0281"/>
    <s v="A"/>
    <s v="Tulipa clusiana 'Lady Jane'"/>
    <s v="Tulipa"/>
    <s v="clusiana"/>
    <m/>
    <m/>
    <m/>
    <m/>
    <s v="Liliaceae"/>
    <m/>
    <m/>
    <m/>
    <m/>
    <m/>
    <m/>
    <x v="13"/>
    <s v="Planting"/>
    <x v="13"/>
    <s v="Planted"/>
    <x v="4"/>
  </r>
  <r>
    <s v="2021-0282"/>
    <s v="A"/>
    <s v="Salvia greggii"/>
    <s v="Salvia"/>
    <s v="greggii"/>
    <m/>
    <m/>
    <m/>
    <m/>
    <s v="Lamiaceae"/>
    <m/>
    <m/>
    <m/>
    <m/>
    <m/>
    <m/>
    <x v="13"/>
    <s v="Planting"/>
    <x v="13"/>
    <s v="Planted"/>
    <x v="4"/>
  </r>
  <r>
    <s v="2021-0283"/>
    <s v="A"/>
    <s v="Agave ovatifolia"/>
    <s v="Agave"/>
    <s v="ovatifolia"/>
    <m/>
    <m/>
    <m/>
    <m/>
    <s v="Asparagaceae"/>
    <m/>
    <m/>
    <m/>
    <m/>
    <m/>
    <m/>
    <x v="13"/>
    <s v="Planting"/>
    <x v="13"/>
    <s v="Planted"/>
    <x v="4"/>
  </r>
  <r>
    <s v="2021-0284"/>
    <s v="A"/>
    <s v="Opuntia spp."/>
    <s v="Opuntia"/>
    <s v="spp."/>
    <m/>
    <m/>
    <m/>
    <m/>
    <s v="Cactaceae"/>
    <m/>
    <m/>
    <m/>
    <m/>
    <m/>
    <m/>
    <x v="13"/>
    <s v="Planting"/>
    <x v="13"/>
    <s v="Planted"/>
    <x v="4"/>
  </r>
  <r>
    <s v="2021-0285"/>
    <s v="A"/>
    <s v="Festuca glauca"/>
    <s v="Festuca"/>
    <s v="glauca"/>
    <m/>
    <m/>
    <m/>
    <m/>
    <s v="Poaceae"/>
    <m/>
    <m/>
    <m/>
    <m/>
    <m/>
    <m/>
    <x v="13"/>
    <s v="Planting"/>
    <x v="13"/>
    <s v="Planted"/>
    <x v="4"/>
  </r>
  <r>
    <s v="2021-0286"/>
    <s v="A"/>
    <s v="Euphorbia × martinii"/>
    <s v="Euphorbia"/>
    <s v="× martinii"/>
    <m/>
    <m/>
    <m/>
    <m/>
    <s v="Euphorbiaceae"/>
    <m/>
    <m/>
    <m/>
    <m/>
    <m/>
    <m/>
    <x v="13"/>
    <s v="Planting"/>
    <x v="13"/>
    <s v="Planted"/>
    <x v="4"/>
  </r>
  <r>
    <s v="2021-0287"/>
    <s v="A"/>
    <s v="Cylindropuntia spp."/>
    <s v="Cylindropuntia"/>
    <s v="spp."/>
    <m/>
    <m/>
    <m/>
    <m/>
    <s v="Cactaceae"/>
    <m/>
    <m/>
    <m/>
    <m/>
    <m/>
    <m/>
    <x v="13"/>
    <s v="Planting"/>
    <x v="13"/>
    <s v="Planted"/>
    <x v="4"/>
  </r>
  <r>
    <s v="2021-0288"/>
    <s v="A"/>
    <s v="Sedum bithynicum"/>
    <s v="Sedum"/>
    <s v="bithynicum"/>
    <m/>
    <m/>
    <m/>
    <m/>
    <s v="Crassulaceae"/>
    <m/>
    <m/>
    <m/>
    <m/>
    <m/>
    <m/>
    <x v="13"/>
    <s v="Planting"/>
    <x v="13"/>
    <s v="Planted"/>
    <x v="4"/>
  </r>
  <r>
    <s v="2021-0289"/>
    <s v="A"/>
    <s v="Callirhoe involucrata"/>
    <s v="Callirhoe"/>
    <s v="involucrata"/>
    <m/>
    <m/>
    <m/>
    <m/>
    <s v="Malvaceae"/>
    <m/>
    <m/>
    <m/>
    <m/>
    <m/>
    <m/>
    <x v="13"/>
    <s v="Planting"/>
    <x v="13"/>
    <s v="Planted"/>
    <x v="4"/>
  </r>
  <r>
    <s v="2021-0290"/>
    <s v="A"/>
    <s v="Hylotelephium spectabile 'Autumn Fire'"/>
    <s v="Hylotelephium"/>
    <s v="spectabile"/>
    <m/>
    <m/>
    <m/>
    <m/>
    <s v="Crassulaceae"/>
    <m/>
    <m/>
    <m/>
    <m/>
    <m/>
    <m/>
    <x v="13"/>
    <s v="Planting"/>
    <x v="13"/>
    <s v="Planted"/>
    <x v="4"/>
  </r>
  <r>
    <s v="2021-0291"/>
    <s v="A"/>
    <s v="Opuntia spp."/>
    <s v="Opuntia"/>
    <s v="spp."/>
    <m/>
    <m/>
    <m/>
    <m/>
    <s v="Cactaceae"/>
    <m/>
    <m/>
    <m/>
    <m/>
    <m/>
    <m/>
    <x v="13"/>
    <s v="Planting"/>
    <x v="13"/>
    <s v="Planted"/>
    <x v="4"/>
  </r>
  <r>
    <s v="2021-0292"/>
    <s v="A"/>
    <s v="Dicliptera suberecta"/>
    <s v="Dicliptera"/>
    <s v="suberecta"/>
    <m/>
    <m/>
    <m/>
    <m/>
    <s v="Acanthaceae"/>
    <m/>
    <m/>
    <m/>
    <m/>
    <m/>
    <m/>
    <x v="13"/>
    <s v="Planting"/>
    <x v="13"/>
    <s v="Planted"/>
    <x v="4"/>
  </r>
  <r>
    <s v="2021-0293"/>
    <s v="A"/>
    <s v="Verbena bonariensis"/>
    <s v="Verbena"/>
    <s v="bonariensis"/>
    <m/>
    <m/>
    <m/>
    <m/>
    <s v="Verbenaceae"/>
    <m/>
    <m/>
    <m/>
    <m/>
    <m/>
    <m/>
    <x v="13"/>
    <s v="Planting"/>
    <x v="13"/>
    <s v="Planted"/>
    <x v="4"/>
  </r>
  <r>
    <s v="2021-0167"/>
    <s v="A"/>
    <s v="Quercus acutissima"/>
    <s v="Quercus"/>
    <s v="acutissima"/>
    <m/>
    <m/>
    <m/>
    <m/>
    <s v="Fagaceae"/>
    <m/>
    <m/>
    <m/>
    <m/>
    <m/>
    <m/>
    <x v="13"/>
    <s v="Planting"/>
    <x v="14"/>
    <s v="Planted"/>
    <x v="4"/>
  </r>
  <r>
    <s v="2021-0170"/>
    <s v="A"/>
    <s v="Quercus falcata"/>
    <s v="Quercus"/>
    <s v="falcata"/>
    <m/>
    <m/>
    <m/>
    <m/>
    <s v="Fagaceae"/>
    <m/>
    <m/>
    <m/>
    <m/>
    <m/>
    <m/>
    <x v="13"/>
    <s v="Planting"/>
    <x v="14"/>
    <s v="Planted"/>
    <x v="4"/>
  </r>
  <r>
    <s v="2021-0173"/>
    <s v="A"/>
    <s v="Quercus phellos"/>
    <s v="Quercus"/>
    <s v="phellos"/>
    <m/>
    <m/>
    <m/>
    <m/>
    <s v="Fagaceae"/>
    <m/>
    <m/>
    <m/>
    <m/>
    <m/>
    <m/>
    <x v="13"/>
    <s v="Planting"/>
    <x v="14"/>
    <s v="Planted"/>
    <x v="4"/>
  </r>
  <r>
    <s v="2021-0178"/>
    <s v="A"/>
    <s v="Pinus taeda"/>
    <s v="Pinus"/>
    <s v="taeda"/>
    <m/>
    <m/>
    <m/>
    <m/>
    <s v="Pinaceae"/>
    <m/>
    <m/>
    <m/>
    <m/>
    <m/>
    <m/>
    <x v="13"/>
    <s v="Planting"/>
    <x v="14"/>
    <s v="Planted"/>
    <x v="4"/>
  </r>
  <r>
    <s v="2021-0179"/>
    <s v="A"/>
    <s v="Juglans nigra"/>
    <s v="Juglans"/>
    <s v="nigra"/>
    <m/>
    <m/>
    <m/>
    <m/>
    <s v="Juglandaceae"/>
    <m/>
    <m/>
    <m/>
    <m/>
    <m/>
    <m/>
    <x v="13"/>
    <s v="Planting"/>
    <x v="14"/>
    <s v="Planted"/>
    <x v="4"/>
  </r>
  <r>
    <s v="2021-0521"/>
    <s v="A"/>
    <s v="Quercus pagoda"/>
    <s v="Quercus"/>
    <s v="pagoda"/>
    <m/>
    <m/>
    <m/>
    <m/>
    <s v="Fagaceae"/>
    <m/>
    <m/>
    <m/>
    <m/>
    <m/>
    <m/>
    <x v="13"/>
    <s v="Planting"/>
    <x v="2"/>
    <s v="Planted"/>
    <x v="4"/>
  </r>
  <r>
    <s v="2021-0525"/>
    <s v="A"/>
    <s v="Quercus falcata"/>
    <s v="Quercus"/>
    <s v="falcata"/>
    <m/>
    <m/>
    <m/>
    <m/>
    <s v="Fagaceae"/>
    <m/>
    <m/>
    <m/>
    <m/>
    <m/>
    <m/>
    <x v="13"/>
    <s v="Planting"/>
    <x v="2"/>
    <s v="Planted"/>
    <x v="4"/>
  </r>
  <r>
    <s v="2021-0526"/>
    <s v="A"/>
    <s v="Quercus falcata"/>
    <s v="Quercus"/>
    <s v="falcata"/>
    <m/>
    <m/>
    <m/>
    <m/>
    <s v="Fagaceae"/>
    <m/>
    <m/>
    <m/>
    <m/>
    <m/>
    <m/>
    <x v="13"/>
    <s v="Planting"/>
    <x v="2"/>
    <s v="Planted"/>
    <x v="4"/>
  </r>
  <r>
    <s v="2021-0527"/>
    <s v="A"/>
    <s v="Quercus falcata"/>
    <s v="Quercus"/>
    <s v="falcata"/>
    <m/>
    <m/>
    <m/>
    <m/>
    <s v="Fagaceae"/>
    <m/>
    <m/>
    <m/>
    <m/>
    <m/>
    <m/>
    <x v="13"/>
    <s v="Planting"/>
    <x v="2"/>
    <s v="Planted"/>
    <x v="4"/>
  </r>
  <r>
    <s v="2021-0534"/>
    <s v="A"/>
    <s v="Quercus falcata"/>
    <s v="Quercus"/>
    <s v="falcata"/>
    <m/>
    <m/>
    <m/>
    <m/>
    <s v="Fagaceae"/>
    <m/>
    <m/>
    <m/>
    <m/>
    <m/>
    <m/>
    <x v="13"/>
    <s v="Planting"/>
    <x v="2"/>
    <s v="Planted"/>
    <x v="4"/>
  </r>
  <r>
    <s v="2021-0535"/>
    <s v="A"/>
    <s v="Quercus falcata"/>
    <s v="Quercus"/>
    <s v="falcata"/>
    <m/>
    <m/>
    <m/>
    <m/>
    <s v="Fagaceae"/>
    <m/>
    <m/>
    <m/>
    <m/>
    <m/>
    <m/>
    <x v="13"/>
    <s v="Planting"/>
    <x v="2"/>
    <s v="Planted"/>
    <x v="4"/>
  </r>
  <r>
    <s v="2021-0080"/>
    <s v="A"/>
    <s v="Callicarpa americana"/>
    <s v="Callicarpa"/>
    <s v="americana"/>
    <m/>
    <m/>
    <m/>
    <m/>
    <s v="Lamiaceae"/>
    <m/>
    <m/>
    <m/>
    <m/>
    <m/>
    <m/>
    <x v="13"/>
    <s v="Planting"/>
    <x v="21"/>
    <s v="Planted"/>
    <x v="4"/>
  </r>
  <r>
    <s v="2021-0080"/>
    <s v="B"/>
    <s v="Callicarpa americana"/>
    <s v="Callicarpa"/>
    <s v="americana"/>
    <m/>
    <m/>
    <m/>
    <m/>
    <s v="Lamiaceae"/>
    <m/>
    <m/>
    <m/>
    <m/>
    <m/>
    <m/>
    <x v="13"/>
    <s v="Planting"/>
    <x v="21"/>
    <s v="Planted"/>
    <x v="4"/>
  </r>
  <r>
    <s v="2021-0081"/>
    <s v="A"/>
    <s v="Echinacea 'Cheyenne Spirit'"/>
    <s v="Echinacea"/>
    <m/>
    <m/>
    <m/>
    <m/>
    <m/>
    <s v="Asteraceae"/>
    <m/>
    <m/>
    <m/>
    <m/>
    <m/>
    <m/>
    <x v="13"/>
    <s v="Planting"/>
    <x v="21"/>
    <s v="Planted"/>
    <x v="4"/>
  </r>
  <r>
    <s v="2021-0081"/>
    <s v="B"/>
    <s v="Echinacea 'Cheyenne Spirit'"/>
    <s v="Echinacea"/>
    <m/>
    <m/>
    <m/>
    <m/>
    <m/>
    <s v="Asteraceae"/>
    <m/>
    <m/>
    <m/>
    <m/>
    <m/>
    <m/>
    <x v="13"/>
    <s v="Planting"/>
    <x v="21"/>
    <s v="Planted"/>
    <x v="4"/>
  </r>
  <r>
    <s v="2021-0086"/>
    <s v="B"/>
    <s v="Clethra alnifolia"/>
    <s v="Clethra"/>
    <s v="alnifolia"/>
    <m/>
    <m/>
    <m/>
    <m/>
    <s v="Clethraceae"/>
    <m/>
    <m/>
    <m/>
    <m/>
    <m/>
    <m/>
    <x v="13"/>
    <s v="Planting"/>
    <x v="21"/>
    <s v="Planted"/>
    <x v="4"/>
  </r>
  <r>
    <s v="2021-0086"/>
    <s v="A"/>
    <s v="Clethra alnifolia"/>
    <s v="Clethra"/>
    <s v="alnifolia"/>
    <m/>
    <m/>
    <m/>
    <m/>
    <s v="Clethraceae"/>
    <m/>
    <m/>
    <m/>
    <m/>
    <m/>
    <m/>
    <x v="13"/>
    <s v="Planting"/>
    <x v="21"/>
    <s v="Planted"/>
    <x v="4"/>
  </r>
  <r>
    <s v="2021-0096"/>
    <s v="A"/>
    <s v="Lantana camara 'Miss Huff'"/>
    <s v="Lantana"/>
    <s v="camara"/>
    <m/>
    <m/>
    <m/>
    <m/>
    <s v="Verbenaceae"/>
    <m/>
    <m/>
    <m/>
    <m/>
    <m/>
    <m/>
    <x v="13"/>
    <s v="Planting"/>
    <x v="21"/>
    <s v="Planted"/>
    <x v="4"/>
  </r>
  <r>
    <s v="2021-0096"/>
    <s v="B"/>
    <s v="Lantana camara 'Miss Huff'"/>
    <s v="Lantana"/>
    <s v="camara"/>
    <m/>
    <m/>
    <m/>
    <m/>
    <s v="Verbenaceae"/>
    <m/>
    <m/>
    <m/>
    <m/>
    <m/>
    <m/>
    <x v="13"/>
    <s v="Planting"/>
    <x v="21"/>
    <s v="Planted"/>
    <x v="4"/>
  </r>
  <r>
    <s v="2021-0098"/>
    <s v="A"/>
    <s v="Abelia"/>
    <s v="Abelia"/>
    <m/>
    <m/>
    <m/>
    <m/>
    <m/>
    <s v="Caprifoliaceae"/>
    <m/>
    <m/>
    <m/>
    <m/>
    <m/>
    <m/>
    <x v="13"/>
    <s v="Planting"/>
    <x v="21"/>
    <s v="Planted"/>
    <x v="4"/>
  </r>
  <r>
    <s v="2021-0104"/>
    <s v="A"/>
    <s v="Glandularia canadensis"/>
    <s v="Glandularia"/>
    <s v="canadensis"/>
    <m/>
    <m/>
    <m/>
    <m/>
    <s v="Verbenaceae"/>
    <m/>
    <m/>
    <m/>
    <m/>
    <m/>
    <m/>
    <x v="13"/>
    <s v="Planting"/>
    <x v="21"/>
    <s v="Planted"/>
    <x v="4"/>
  </r>
  <r>
    <s v="2021-0652"/>
    <s v="A"/>
    <s v="Ilex decidua"/>
    <s v="Ilex"/>
    <s v="decidua"/>
    <m/>
    <m/>
    <m/>
    <m/>
    <s v="Aquifoliaceae"/>
    <m/>
    <m/>
    <m/>
    <m/>
    <m/>
    <m/>
    <x v="13"/>
    <s v="Planting"/>
    <x v="21"/>
    <s v="Planted"/>
    <x v="4"/>
  </r>
  <r>
    <s v="2021-0652"/>
    <s v="B"/>
    <s v="Ilex decidua"/>
    <s v="Ilex"/>
    <s v="decidua"/>
    <m/>
    <m/>
    <m/>
    <m/>
    <s v="Aquifoliaceae"/>
    <m/>
    <m/>
    <m/>
    <m/>
    <m/>
    <m/>
    <x v="13"/>
    <s v="Planting"/>
    <x v="21"/>
    <s v="Planted"/>
    <x v="4"/>
  </r>
  <r>
    <s v="2021-0491"/>
    <s v="A"/>
    <s v="Quercus pagoda"/>
    <s v="Quercus"/>
    <s v="pagoda"/>
    <m/>
    <m/>
    <m/>
    <m/>
    <s v="Fagaceae"/>
    <m/>
    <m/>
    <m/>
    <m/>
    <m/>
    <m/>
    <x v="13"/>
    <s v="Planting"/>
    <x v="11"/>
    <s v="Planted"/>
    <x v="4"/>
  </r>
  <r>
    <s v="2021-0492"/>
    <s v="A"/>
    <s v="Lindera erythrocarpa"/>
    <s v="Lindera"/>
    <s v="erythrocarpa"/>
    <m/>
    <m/>
    <m/>
    <m/>
    <s v="Lauraceae"/>
    <m/>
    <m/>
    <m/>
    <m/>
    <m/>
    <m/>
    <x v="13"/>
    <s v="Planting"/>
    <x v="11"/>
    <s v="Planted"/>
    <x v="4"/>
  </r>
  <r>
    <s v="2021-0495"/>
    <s v="A"/>
    <s v="Quercus stellata"/>
    <s v="Quercus"/>
    <s v="stellata"/>
    <m/>
    <m/>
    <m/>
    <m/>
    <s v="Fagaceae"/>
    <m/>
    <m/>
    <m/>
    <m/>
    <m/>
    <m/>
    <x v="13"/>
    <s v="Planting"/>
    <x v="11"/>
    <s v="Planted"/>
    <x v="4"/>
  </r>
  <r>
    <s v="2021-0497"/>
    <s v="A"/>
    <s v="Quercus phellos"/>
    <s v="Quercus"/>
    <s v="phellos"/>
    <m/>
    <m/>
    <m/>
    <m/>
    <s v="Fagaceae"/>
    <m/>
    <m/>
    <m/>
    <m/>
    <m/>
    <m/>
    <x v="13"/>
    <s v="Planting"/>
    <x v="11"/>
    <s v="Planted"/>
    <x v="4"/>
  </r>
  <r>
    <s v="2021-0498"/>
    <s v="A"/>
    <s v="Quercus falcata"/>
    <s v="Quercus"/>
    <s v="falcata"/>
    <m/>
    <m/>
    <m/>
    <m/>
    <s v="Fagaceae"/>
    <m/>
    <m/>
    <m/>
    <m/>
    <m/>
    <m/>
    <x v="13"/>
    <s v="Planting"/>
    <x v="11"/>
    <s v="Planted"/>
    <x v="4"/>
  </r>
  <r>
    <s v="2021-0499"/>
    <s v="A"/>
    <s v="Quercus falcata"/>
    <s v="Quercus"/>
    <s v="falcata"/>
    <m/>
    <m/>
    <m/>
    <m/>
    <s v="Fagaceae"/>
    <m/>
    <m/>
    <m/>
    <m/>
    <m/>
    <m/>
    <x v="13"/>
    <s v="Planting"/>
    <x v="11"/>
    <s v="Planted"/>
    <x v="4"/>
  </r>
  <r>
    <s v="2021-0500"/>
    <s v="A"/>
    <s v="Quercus falcata"/>
    <s v="Quercus"/>
    <s v="falcata"/>
    <m/>
    <m/>
    <m/>
    <m/>
    <s v="Fagaceae"/>
    <m/>
    <m/>
    <m/>
    <m/>
    <m/>
    <m/>
    <x v="13"/>
    <s v="Planting"/>
    <x v="11"/>
    <s v="Planted"/>
    <x v="4"/>
  </r>
  <r>
    <s v="2021-0501"/>
    <s v="A"/>
    <s v="Quercus falcata"/>
    <s v="Quercus"/>
    <s v="falcata"/>
    <m/>
    <m/>
    <m/>
    <m/>
    <s v="Fagaceae"/>
    <m/>
    <m/>
    <m/>
    <m/>
    <m/>
    <m/>
    <x v="13"/>
    <s v="Planting"/>
    <x v="11"/>
    <s v="Planted"/>
    <x v="4"/>
  </r>
  <r>
    <s v="2021-0503"/>
    <s v="A"/>
    <s v="Quercus falcata"/>
    <s v="Quercus"/>
    <s v="falcata"/>
    <m/>
    <m/>
    <m/>
    <m/>
    <s v="Fagaceae"/>
    <m/>
    <m/>
    <m/>
    <m/>
    <m/>
    <m/>
    <x v="13"/>
    <s v="Planting"/>
    <x v="11"/>
    <s v="Planted"/>
    <x v="4"/>
  </r>
  <r>
    <s v="2021-0505"/>
    <s v="A"/>
    <s v="Quercus stellata"/>
    <s v="Quercus"/>
    <s v="stellata"/>
    <m/>
    <m/>
    <m/>
    <m/>
    <s v="Fagaceae"/>
    <m/>
    <m/>
    <m/>
    <m/>
    <m/>
    <m/>
    <x v="13"/>
    <s v="Planting"/>
    <x v="11"/>
    <s v="Planted"/>
    <x v="4"/>
  </r>
  <r>
    <s v="2021-0506"/>
    <s v="A"/>
    <s v="Quercus falcata"/>
    <s v="Quercus"/>
    <s v="falcata"/>
    <m/>
    <m/>
    <m/>
    <m/>
    <s v="Fagaceae"/>
    <m/>
    <m/>
    <m/>
    <m/>
    <m/>
    <m/>
    <x v="13"/>
    <s v="Planting"/>
    <x v="11"/>
    <s v="Planted"/>
    <x v="4"/>
  </r>
  <r>
    <s v="2021-0513"/>
    <s v="A"/>
    <s v="Diospyros virginiana"/>
    <s v="Diospyros"/>
    <s v="virginiana"/>
    <m/>
    <m/>
    <m/>
    <m/>
    <s v="Ebenaceae"/>
    <m/>
    <m/>
    <m/>
    <m/>
    <m/>
    <m/>
    <x v="13"/>
    <s v="Planting"/>
    <x v="11"/>
    <s v="Planted"/>
    <x v="4"/>
  </r>
  <r>
    <s v="2021-0514"/>
    <s v="A"/>
    <s v="Prunus × yedoensis"/>
    <s v="Prunus"/>
    <s v="× yedoensis"/>
    <m/>
    <m/>
    <m/>
    <m/>
    <s v="Rosaceae"/>
    <m/>
    <m/>
    <m/>
    <m/>
    <m/>
    <m/>
    <x v="13"/>
    <s v="Planting"/>
    <x v="11"/>
    <s v="Planted"/>
    <x v="4"/>
  </r>
  <r>
    <s v="2021-0529"/>
    <s v="A"/>
    <s v="Quercus velutina"/>
    <s v="Quercus"/>
    <s v="velutina"/>
    <m/>
    <m/>
    <m/>
    <m/>
    <s v="Fagaceae"/>
    <m/>
    <m/>
    <m/>
    <m/>
    <m/>
    <m/>
    <x v="13"/>
    <s v="Planting"/>
    <x v="11"/>
    <s v="Planted"/>
    <x v="4"/>
  </r>
  <r>
    <s v="2021-0530"/>
    <s v="A"/>
    <s v="Quercus falcata"/>
    <s v="Quercus"/>
    <s v="falcata"/>
    <m/>
    <m/>
    <m/>
    <m/>
    <s v="Fagaceae"/>
    <m/>
    <m/>
    <m/>
    <m/>
    <m/>
    <m/>
    <x v="13"/>
    <s v="Planting"/>
    <x v="11"/>
    <s v="Planted"/>
    <x v="4"/>
  </r>
  <r>
    <s v="2021-0531"/>
    <s v="A"/>
    <s v="Carya glabra"/>
    <s v="Carya"/>
    <s v="glabra"/>
    <m/>
    <m/>
    <m/>
    <m/>
    <s v="Juglandaceae"/>
    <m/>
    <m/>
    <m/>
    <m/>
    <m/>
    <m/>
    <x v="13"/>
    <s v="Planting"/>
    <x v="11"/>
    <s v="Planted"/>
    <x v="4"/>
  </r>
  <r>
    <s v="2021-0532"/>
    <s v="A"/>
    <s v="Cephalotaxus harringtonia"/>
    <s v="Cephalotaxus"/>
    <s v="harringtonia"/>
    <m/>
    <m/>
    <m/>
    <m/>
    <s v="Taxaceae"/>
    <m/>
    <m/>
    <m/>
    <m/>
    <m/>
    <m/>
    <x v="13"/>
    <s v="Planting"/>
    <x v="11"/>
    <s v="Planted"/>
    <x v="4"/>
  </r>
  <r>
    <s v="2021-0379"/>
    <s v="A"/>
    <s v="Quercus falcata"/>
    <s v="Quercus"/>
    <s v="falcata"/>
    <m/>
    <m/>
    <m/>
    <m/>
    <s v="Fagaceae"/>
    <m/>
    <m/>
    <m/>
    <m/>
    <m/>
    <m/>
    <x v="13"/>
    <s v="Planting"/>
    <x v="19"/>
    <s v="Planted"/>
    <x v="4"/>
  </r>
  <r>
    <s v="2021-0381"/>
    <s v="A"/>
    <s v="Camellia sinensis"/>
    <s v="Camellia"/>
    <s v="sinensis"/>
    <m/>
    <m/>
    <m/>
    <m/>
    <s v="Theaceae"/>
    <m/>
    <m/>
    <m/>
    <m/>
    <m/>
    <m/>
    <x v="13"/>
    <s v="Planting"/>
    <x v="19"/>
    <s v="Planted"/>
    <x v="4"/>
  </r>
  <r>
    <s v="2021-0382"/>
    <s v="A"/>
    <s v="Quercus bicolor"/>
    <s v="Quercus"/>
    <s v="bicolor"/>
    <m/>
    <m/>
    <m/>
    <m/>
    <s v="Fagaceae"/>
    <m/>
    <m/>
    <m/>
    <m/>
    <m/>
    <m/>
    <x v="13"/>
    <s v="Planting"/>
    <x v="19"/>
    <s v="Planted"/>
    <x v="4"/>
  </r>
  <r>
    <s v="2021-0384"/>
    <s v="A"/>
    <s v="Quercus falcata"/>
    <s v="Quercus"/>
    <s v="falcata"/>
    <m/>
    <m/>
    <m/>
    <m/>
    <s v="Fagaceae"/>
    <m/>
    <m/>
    <m/>
    <m/>
    <m/>
    <m/>
    <x v="13"/>
    <s v="Planting"/>
    <x v="19"/>
    <s v="Planted"/>
    <x v="4"/>
  </r>
  <r>
    <s v="2021-0385"/>
    <s v="A"/>
    <s v="Quercus falcata"/>
    <s v="Quercus"/>
    <s v="falcata"/>
    <m/>
    <m/>
    <m/>
    <m/>
    <s v="Fagaceae"/>
    <m/>
    <m/>
    <m/>
    <m/>
    <m/>
    <m/>
    <x v="13"/>
    <s v="Planting"/>
    <x v="19"/>
    <s v="Planted"/>
    <x v="4"/>
  </r>
  <r>
    <s v="2021-0386"/>
    <s v="A"/>
    <s v="Cornus florida"/>
    <s v="Cornus"/>
    <s v="florida"/>
    <m/>
    <m/>
    <m/>
    <m/>
    <s v="Cornaceae"/>
    <m/>
    <m/>
    <m/>
    <m/>
    <m/>
    <m/>
    <x v="13"/>
    <s v="Planting"/>
    <x v="19"/>
    <s v="Planted"/>
    <x v="4"/>
  </r>
  <r>
    <s v="2021-0388"/>
    <s v="A"/>
    <s v="Cornus florida"/>
    <s v="Cornus"/>
    <s v="florida"/>
    <m/>
    <m/>
    <m/>
    <m/>
    <s v="Cornaceae"/>
    <m/>
    <m/>
    <m/>
    <m/>
    <m/>
    <m/>
    <x v="13"/>
    <s v="Planting"/>
    <x v="19"/>
    <s v="Planted"/>
    <x v="4"/>
  </r>
  <r>
    <s v="2021-0389"/>
    <s v="A"/>
    <s v="Quercus falcata"/>
    <s v="Quercus"/>
    <s v="falcata"/>
    <m/>
    <m/>
    <m/>
    <m/>
    <s v="Fagaceae"/>
    <m/>
    <m/>
    <m/>
    <m/>
    <m/>
    <m/>
    <x v="13"/>
    <s v="Planting"/>
    <x v="19"/>
    <s v="Planted"/>
    <x v="4"/>
  </r>
  <r>
    <s v="2021-0396"/>
    <s v="A"/>
    <s v="Quercus phellos"/>
    <s v="Quercus"/>
    <s v="phellos"/>
    <m/>
    <m/>
    <m/>
    <m/>
    <s v="Fagaceae"/>
    <m/>
    <m/>
    <m/>
    <m/>
    <m/>
    <m/>
    <x v="13"/>
    <s v="Planting"/>
    <x v="19"/>
    <s v="Planted"/>
    <x v="4"/>
  </r>
  <r>
    <s v="2021-0183"/>
    <s v="A"/>
    <s v="Quercus phellos"/>
    <s v="Quercus"/>
    <s v="phellos"/>
    <m/>
    <m/>
    <m/>
    <m/>
    <s v="Fagaceae"/>
    <m/>
    <m/>
    <m/>
    <m/>
    <m/>
    <m/>
    <x v="13"/>
    <s v="Planting"/>
    <x v="16"/>
    <s v="Planted"/>
    <x v="4"/>
  </r>
  <r>
    <s v="2021-0184"/>
    <s v="A"/>
    <s v="Diospyros virginiana"/>
    <s v="Diospyros"/>
    <s v="virginiana"/>
    <m/>
    <m/>
    <m/>
    <m/>
    <s v="Ebenaceae"/>
    <m/>
    <m/>
    <m/>
    <m/>
    <m/>
    <m/>
    <x v="13"/>
    <s v="Planting"/>
    <x v="16"/>
    <s v="Planted"/>
    <x v="4"/>
  </r>
  <r>
    <s v="2021-0185"/>
    <s v="A"/>
    <s v="Quercus falcata"/>
    <s v="Quercus"/>
    <s v="falcata"/>
    <m/>
    <m/>
    <m/>
    <m/>
    <s v="Fagaceae"/>
    <m/>
    <m/>
    <m/>
    <m/>
    <m/>
    <m/>
    <x v="13"/>
    <s v="Planting"/>
    <x v="16"/>
    <s v="Planted"/>
    <x v="4"/>
  </r>
  <r>
    <s v="2021-0187"/>
    <s v="A"/>
    <s v="Quercus pagoda"/>
    <s v="Quercus"/>
    <s v="pagoda"/>
    <m/>
    <m/>
    <m/>
    <m/>
    <s v="Fagaceae"/>
    <m/>
    <m/>
    <m/>
    <m/>
    <m/>
    <m/>
    <x v="13"/>
    <s v="Planting"/>
    <x v="16"/>
    <s v="Planted"/>
    <x v="4"/>
  </r>
  <r>
    <s v="2021-0189"/>
    <s v="A"/>
    <s v="Quercus shumardii"/>
    <s v="Quercus"/>
    <s v="shumardii"/>
    <m/>
    <m/>
    <m/>
    <m/>
    <s v="Fagaceae"/>
    <m/>
    <m/>
    <m/>
    <m/>
    <m/>
    <m/>
    <x v="13"/>
    <s v="Planting"/>
    <x v="16"/>
    <s v="Planted"/>
    <x v="4"/>
  </r>
  <r>
    <s v="2021-0181"/>
    <s v="A"/>
    <s v="Poncirus trifoliata"/>
    <s v="Poncirus"/>
    <s v="trifoliata"/>
    <m/>
    <m/>
    <m/>
    <m/>
    <s v="Rutaceae"/>
    <m/>
    <m/>
    <m/>
    <m/>
    <m/>
    <m/>
    <x v="13"/>
    <s v="Planting"/>
    <x v="16"/>
    <s v="Planted"/>
    <x v="4"/>
  </r>
  <r>
    <s v="2021-0263"/>
    <s v="A"/>
    <s v="Lagerstroemia indica"/>
    <s v="Lagerstroemia"/>
    <s v="indica"/>
    <m/>
    <m/>
    <m/>
    <m/>
    <s v="Lythraceae"/>
    <m/>
    <m/>
    <m/>
    <m/>
    <m/>
    <m/>
    <x v="13"/>
    <s v="Planting"/>
    <x v="3"/>
    <s v="Planted"/>
    <x v="4"/>
  </r>
  <r>
    <s v="2021-0264"/>
    <s v="A"/>
    <s v="Panicum virgatum 'North Wind'"/>
    <s v="Panicum"/>
    <s v="virgatum"/>
    <m/>
    <m/>
    <m/>
    <m/>
    <s v="Poaceae"/>
    <m/>
    <m/>
    <m/>
    <m/>
    <m/>
    <m/>
    <x v="13"/>
    <s v="Planting"/>
    <x v="3"/>
    <s v="Planted"/>
    <x v="4"/>
  </r>
  <r>
    <s v="2021-0510"/>
    <s v="A"/>
    <s v="Nyssa sylvatica"/>
    <s v="Nyssa"/>
    <s v="sylvatica"/>
    <m/>
    <m/>
    <m/>
    <m/>
    <s v="Nyssaceae"/>
    <m/>
    <m/>
    <m/>
    <m/>
    <m/>
    <m/>
    <x v="13"/>
    <s v="Planting"/>
    <x v="15"/>
    <s v="Planted"/>
    <x v="4"/>
  </r>
  <r>
    <s v="2021-0511"/>
    <s v="A"/>
    <s v="Quercus pagoda"/>
    <s v="Quercus"/>
    <s v="pagoda"/>
    <m/>
    <m/>
    <m/>
    <m/>
    <s v="Fagaceae"/>
    <m/>
    <m/>
    <m/>
    <m/>
    <m/>
    <m/>
    <x v="13"/>
    <s v="Planting"/>
    <x v="15"/>
    <s v="Planted"/>
    <x v="4"/>
  </r>
  <r>
    <s v="2021-0512"/>
    <s v="A"/>
    <s v="Taxodium distichum"/>
    <s v="Taxodium"/>
    <s v="distichum"/>
    <m/>
    <m/>
    <m/>
    <m/>
    <s v="Cupressaceae"/>
    <m/>
    <m/>
    <m/>
    <m/>
    <m/>
    <m/>
    <x v="13"/>
    <s v="Planting"/>
    <x v="15"/>
    <s v="Planted"/>
    <x v="4"/>
  </r>
  <r>
    <s v="2021-0254"/>
    <s v="A"/>
    <s v="Rhus typhina"/>
    <s v="Rhus"/>
    <s v="typhina"/>
    <m/>
    <m/>
    <m/>
    <m/>
    <s v="Anacardiaceae"/>
    <m/>
    <m/>
    <m/>
    <m/>
    <m/>
    <m/>
    <x v="13"/>
    <s v="Planting"/>
    <x v="8"/>
    <s v="Planted"/>
    <x v="4"/>
  </r>
  <r>
    <s v="2021-0255"/>
    <s v="A"/>
    <s v="Yucca filamentosa"/>
    <s v="Yucca"/>
    <s v="filamentosa"/>
    <m/>
    <m/>
    <m/>
    <m/>
    <s v="Asparagaceae"/>
    <m/>
    <m/>
    <m/>
    <m/>
    <m/>
    <m/>
    <x v="13"/>
    <s v="Planting"/>
    <x v="8"/>
    <s v="Planted"/>
    <x v="4"/>
  </r>
  <r>
    <s v="2021-0256"/>
    <s v="A"/>
    <s v="Hesperaloe parviflora"/>
    <s v="Hesperaloe"/>
    <s v="parviflora"/>
    <m/>
    <m/>
    <m/>
    <m/>
    <s v="Asparagaceae"/>
    <m/>
    <m/>
    <m/>
    <m/>
    <m/>
    <m/>
    <x v="13"/>
    <s v="Planting"/>
    <x v="8"/>
    <s v="Planted"/>
    <x v="4"/>
  </r>
  <r>
    <s v="2021-0257"/>
    <s v="A"/>
    <s v="Viburnum spp."/>
    <s v="Viburnum"/>
    <s v="spp."/>
    <m/>
    <m/>
    <m/>
    <m/>
    <s v="Adoxaceae"/>
    <m/>
    <m/>
    <m/>
    <m/>
    <m/>
    <m/>
    <x v="13"/>
    <s v="Planting"/>
    <x v="8"/>
    <s v="Planted"/>
    <x v="4"/>
  </r>
  <r>
    <s v="2021-0258"/>
    <s v="A"/>
    <s v="Farfugium japonicum"/>
    <s v="Farfugium"/>
    <s v="japonicum"/>
    <m/>
    <m/>
    <m/>
    <m/>
    <s v="Asteraceae"/>
    <m/>
    <m/>
    <m/>
    <m/>
    <m/>
    <m/>
    <x v="13"/>
    <s v="Planting"/>
    <x v="8"/>
    <s v="Planted"/>
    <x v="4"/>
  </r>
  <r>
    <s v="2021-0259"/>
    <s v="A"/>
    <s v="Asarum splendens"/>
    <s v="Asarum"/>
    <s v="splendens"/>
    <m/>
    <m/>
    <m/>
    <m/>
    <s v="Aristolochiaceae"/>
    <m/>
    <m/>
    <m/>
    <m/>
    <m/>
    <m/>
    <x v="13"/>
    <s v="Planting"/>
    <x v="8"/>
    <s v="Planted"/>
    <x v="4"/>
  </r>
  <r>
    <s v="2021-0260"/>
    <s v="A"/>
    <s v="Tricyrtis hirta"/>
    <s v="Tricyrtis"/>
    <s v="hirta"/>
    <m/>
    <m/>
    <m/>
    <m/>
    <s v="Liliaceae"/>
    <m/>
    <m/>
    <m/>
    <m/>
    <m/>
    <m/>
    <x v="13"/>
    <s v="Planting"/>
    <x v="8"/>
    <s v="Planted"/>
    <x v="4"/>
  </r>
  <r>
    <s v="2021-0262"/>
    <s v="A"/>
    <s v="Jasminum floridum"/>
    <s v="Jasminum"/>
    <s v="floridum"/>
    <m/>
    <m/>
    <m/>
    <m/>
    <s v="Oleaceae"/>
    <m/>
    <m/>
    <m/>
    <m/>
    <m/>
    <m/>
    <x v="13"/>
    <s v="Planting"/>
    <x v="8"/>
    <s v="Planted"/>
    <x v="4"/>
  </r>
  <r>
    <s v="2021-0265"/>
    <s v="A"/>
    <s v="Cephalotaxus harringtonia"/>
    <s v="Cephalotaxus"/>
    <s v="harringtonia"/>
    <m/>
    <m/>
    <m/>
    <m/>
    <s v="Taxaceae"/>
    <m/>
    <m/>
    <m/>
    <m/>
    <m/>
    <m/>
    <x v="13"/>
    <s v="Planting"/>
    <x v="8"/>
    <s v="Planted"/>
    <x v="4"/>
  </r>
  <r>
    <s v="2022-0004"/>
    <s v="A"/>
    <s v="Abelia chinensis 'Rose Creek'"/>
    <s v="Abelia"/>
    <s v="chinensis"/>
    <m/>
    <m/>
    <m/>
    <m/>
    <s v="Caprifoliaceae"/>
    <m/>
    <m/>
    <m/>
    <m/>
    <m/>
    <m/>
    <x v="13"/>
    <s v="Planting"/>
    <x v="3"/>
    <s v="Planted"/>
    <x v="4"/>
  </r>
  <r>
    <s v="2022-0005"/>
    <s v="A"/>
    <s v="Abelia chinensis 'Rose Creek'"/>
    <s v="Abelia"/>
    <s v="chinensis"/>
    <m/>
    <m/>
    <m/>
    <m/>
    <s v="Caprifoliaceae"/>
    <m/>
    <m/>
    <m/>
    <m/>
    <m/>
    <m/>
    <x v="13"/>
    <s v="Planting"/>
    <x v="3"/>
    <s v="Planted"/>
    <x v="4"/>
  </r>
  <r>
    <s v="2022-0006"/>
    <s v="A"/>
    <s v="Abelia chinensis 'Rose Creek'"/>
    <s v="Abelia"/>
    <s v="chinensis"/>
    <m/>
    <m/>
    <m/>
    <m/>
    <s v="Caprifoliaceae"/>
    <m/>
    <m/>
    <m/>
    <m/>
    <m/>
    <m/>
    <x v="13"/>
    <s v="Planting"/>
    <x v="3"/>
    <s v="Planted"/>
    <x v="4"/>
  </r>
  <r>
    <s v="2022-0007"/>
    <s v="A"/>
    <s v="Abelia chinensis 'Rose Creek'"/>
    <s v="Abelia"/>
    <s v="chinensis"/>
    <m/>
    <m/>
    <m/>
    <m/>
    <s v="Caprifoliaceae"/>
    <m/>
    <m/>
    <m/>
    <m/>
    <m/>
    <m/>
    <x v="13"/>
    <s v="Planting"/>
    <x v="3"/>
    <s v="Planted"/>
    <x v="4"/>
  </r>
  <r>
    <s v="2022-0008"/>
    <s v="A"/>
    <s v="Acer palmatum"/>
    <s v="Acer"/>
    <s v="palmatum"/>
    <m/>
    <m/>
    <m/>
    <m/>
    <s v="Sapindaceae"/>
    <m/>
    <m/>
    <m/>
    <m/>
    <m/>
    <m/>
    <x v="13"/>
    <s v="Planting"/>
    <x v="10"/>
    <s v="Planted"/>
    <x v="4"/>
  </r>
  <r>
    <s v="2022-0009"/>
    <s v="A"/>
    <s v="Acer palmatum"/>
    <s v="Acer"/>
    <s v="palmatum"/>
    <m/>
    <m/>
    <m/>
    <m/>
    <s v="Sapindaceae"/>
    <m/>
    <m/>
    <m/>
    <m/>
    <m/>
    <m/>
    <x v="13"/>
    <s v="Planting"/>
    <x v="3"/>
    <s v="Planted"/>
    <x v="4"/>
  </r>
  <r>
    <s v="2022-0010"/>
    <s v="A"/>
    <s v="Acer palmatum"/>
    <s v="Acer"/>
    <s v="palmatum"/>
    <m/>
    <m/>
    <m/>
    <m/>
    <s v="Sapindaceae"/>
    <m/>
    <m/>
    <m/>
    <m/>
    <m/>
    <m/>
    <x v="13"/>
    <s v="Planting"/>
    <x v="22"/>
    <s v="Planted"/>
    <x v="4"/>
  </r>
  <r>
    <s v="2022-0011"/>
    <s v="A"/>
    <s v="Acer rubrum"/>
    <s v="Acer"/>
    <s v="rubrum"/>
    <m/>
    <m/>
    <m/>
    <m/>
    <s v="Sapindaceae"/>
    <m/>
    <m/>
    <m/>
    <m/>
    <m/>
    <m/>
    <x v="13"/>
    <s v="Planting"/>
    <x v="3"/>
    <s v="Planted"/>
    <x v="4"/>
  </r>
  <r>
    <s v="2022-0012"/>
    <s v="A"/>
    <s v="Acer rubrum"/>
    <s v="Acer"/>
    <s v="rubrum"/>
    <m/>
    <m/>
    <m/>
    <m/>
    <s v="Sapindaceae"/>
    <m/>
    <m/>
    <m/>
    <m/>
    <m/>
    <m/>
    <x v="13"/>
    <s v="Planting"/>
    <x v="3"/>
    <s v="Planted"/>
    <x v="4"/>
  </r>
  <r>
    <s v="2022-0013"/>
    <s v="A"/>
    <s v="Acer palmatum"/>
    <s v="Acer"/>
    <s v="palmatum"/>
    <m/>
    <m/>
    <m/>
    <m/>
    <s v="Sapindaceae"/>
    <m/>
    <m/>
    <m/>
    <m/>
    <m/>
    <m/>
    <x v="13"/>
    <s v="Planting"/>
    <x v="9"/>
    <s v="Planted"/>
    <x v="4"/>
  </r>
  <r>
    <s v="2022-0014"/>
    <s v="A"/>
    <s v="Aesculus parviflora"/>
    <s v="Aesculus"/>
    <s v="parviflora"/>
    <m/>
    <m/>
    <m/>
    <m/>
    <s v="Sapindaceae"/>
    <m/>
    <m/>
    <m/>
    <m/>
    <m/>
    <m/>
    <x v="13"/>
    <s v="Planting"/>
    <x v="9"/>
    <s v="Planted"/>
    <x v="4"/>
  </r>
  <r>
    <s v="2022-0015"/>
    <s v="A"/>
    <s v="Aesculus parviflora"/>
    <s v="Aesculus"/>
    <s v="parviflora"/>
    <m/>
    <m/>
    <m/>
    <m/>
    <s v="Sapindaceae"/>
    <m/>
    <m/>
    <m/>
    <m/>
    <m/>
    <m/>
    <x v="13"/>
    <s v="Planting"/>
    <x v="3"/>
    <s v="Planted"/>
    <x v="4"/>
  </r>
  <r>
    <s v="2022-0016"/>
    <s v="A"/>
    <s v="Aucuba japonica"/>
    <s v="Aucuba"/>
    <s v="japonica"/>
    <m/>
    <m/>
    <m/>
    <m/>
    <s v="Garryaceae"/>
    <m/>
    <m/>
    <m/>
    <m/>
    <m/>
    <m/>
    <x v="13"/>
    <s v="Planting"/>
    <x v="10"/>
    <s v="Planted"/>
    <x v="4"/>
  </r>
  <r>
    <s v="2022-0017"/>
    <s v="A"/>
    <s v="Aucuba japonica"/>
    <s v="Aucuba"/>
    <s v="japonica"/>
    <m/>
    <m/>
    <m/>
    <m/>
    <s v="Garryaceae"/>
    <m/>
    <m/>
    <m/>
    <m/>
    <m/>
    <m/>
    <x v="13"/>
    <s v="Planting"/>
    <x v="10"/>
    <s v="Planted"/>
    <x v="4"/>
  </r>
  <r>
    <s v="2022-0018"/>
    <s v="A"/>
    <s v="Buxus sempervirens"/>
    <s v="Buxus"/>
    <s v="sempervirens"/>
    <m/>
    <m/>
    <m/>
    <m/>
    <s v="Buxaceae"/>
    <m/>
    <m/>
    <m/>
    <m/>
    <m/>
    <m/>
    <x v="13"/>
    <s v="Planting"/>
    <x v="9"/>
    <s v="Planted"/>
    <x v="4"/>
  </r>
  <r>
    <s v="2022-0019"/>
    <s v="A"/>
    <s v="Callicarpa americana"/>
    <s v="Callicarpa"/>
    <s v="americana"/>
    <m/>
    <m/>
    <m/>
    <m/>
    <s v="Lamiaceae"/>
    <m/>
    <m/>
    <m/>
    <m/>
    <m/>
    <m/>
    <x v="13"/>
    <s v="Planting"/>
    <x v="9"/>
    <s v="Planted"/>
    <x v="4"/>
  </r>
  <r>
    <s v="2022-0020"/>
    <s v="A"/>
    <s v="Callitropsis nootkatensis"/>
    <s v="Callitropsis"/>
    <s v="nootkatensis"/>
    <m/>
    <m/>
    <m/>
    <m/>
    <m/>
    <m/>
    <m/>
    <m/>
    <m/>
    <m/>
    <m/>
    <x v="13"/>
    <s v="Planting"/>
    <x v="6"/>
    <s v="Planted"/>
    <x v="4"/>
  </r>
  <r>
    <s v="2022-0021"/>
    <s v="A"/>
    <s v="Camellia lutchuensis 'High Fragrance'"/>
    <s v="Camellia"/>
    <s v="lutchuensis"/>
    <m/>
    <m/>
    <m/>
    <m/>
    <s v="Theaceae"/>
    <m/>
    <m/>
    <m/>
    <m/>
    <m/>
    <m/>
    <x v="13"/>
    <s v="Planting"/>
    <x v="11"/>
    <s v="Planted"/>
    <x v="4"/>
  </r>
  <r>
    <s v="2022-0022"/>
    <s v="A"/>
    <s v="Carpinus caroliniana"/>
    <s v="Carpinus"/>
    <s v="caroliniana"/>
    <m/>
    <m/>
    <m/>
    <m/>
    <s v="Betulaceae"/>
    <m/>
    <m/>
    <m/>
    <m/>
    <m/>
    <m/>
    <x v="13"/>
    <s v="Planting"/>
    <x v="9"/>
    <s v="Planted"/>
    <x v="4"/>
  </r>
  <r>
    <s v="2022-0023"/>
    <s v="A"/>
    <s v="Cedrus atlantica 'Glauca Pendula'"/>
    <s v="Cedrus"/>
    <s v="atlantica"/>
    <m/>
    <m/>
    <m/>
    <m/>
    <s v="Pinaceae"/>
    <m/>
    <m/>
    <m/>
    <m/>
    <m/>
    <m/>
    <x v="13"/>
    <s v="Planting"/>
    <x v="3"/>
    <s v="Planted"/>
    <x v="4"/>
  </r>
  <r>
    <s v="2022-0024"/>
    <s v="A"/>
    <s v="Cercis canadensis var. alba"/>
    <s v="Cercis"/>
    <s v="canadensis"/>
    <s v="var."/>
    <s v="alba"/>
    <m/>
    <m/>
    <s v="Fabaceae"/>
    <m/>
    <m/>
    <m/>
    <m/>
    <m/>
    <m/>
    <x v="13"/>
    <s v="Planting"/>
    <x v="6"/>
    <s v="Planted"/>
    <x v="4"/>
  </r>
  <r>
    <s v="2022-0025"/>
    <s v="A"/>
    <s v="Cercis canadensis var. alba"/>
    <s v="Cercis"/>
    <s v="canadensis"/>
    <s v="var."/>
    <s v="alba"/>
    <m/>
    <m/>
    <s v="Fabaceae"/>
    <m/>
    <m/>
    <m/>
    <m/>
    <m/>
    <m/>
    <x v="13"/>
    <s v="Planting"/>
    <x v="6"/>
    <s v="Planted"/>
    <x v="4"/>
  </r>
  <r>
    <s v="2022-0026"/>
    <s v="A"/>
    <s v="Cercis canadensis var. alba"/>
    <s v="Cercis"/>
    <s v="canadensis"/>
    <s v="var."/>
    <s v="alba"/>
    <m/>
    <m/>
    <s v="Fabaceae"/>
    <m/>
    <m/>
    <m/>
    <m/>
    <m/>
    <m/>
    <x v="13"/>
    <s v="Planting"/>
    <x v="6"/>
    <s v="Planted"/>
    <x v="4"/>
  </r>
  <r>
    <s v="2022-0027"/>
    <s v="A"/>
    <s v="Cercis canadensis var. alba"/>
    <s v="Cercis"/>
    <s v="canadensis"/>
    <s v="var."/>
    <s v="alba"/>
    <m/>
    <m/>
    <s v="Fabaceae"/>
    <m/>
    <m/>
    <m/>
    <m/>
    <m/>
    <m/>
    <x v="13"/>
    <s v="Planting"/>
    <x v="6"/>
    <s v="Planted"/>
    <x v="4"/>
  </r>
  <r>
    <s v="2022-0028"/>
    <s v="A"/>
    <s v="Cercis canadensis 'Forest Pansy'"/>
    <s v="Cercis"/>
    <s v="canadensis"/>
    <m/>
    <m/>
    <m/>
    <m/>
    <s v="Fabaceae"/>
    <m/>
    <m/>
    <m/>
    <m/>
    <m/>
    <m/>
    <x v="13"/>
    <s v="Planting"/>
    <x v="3"/>
    <s v="Planted"/>
    <x v="4"/>
  </r>
  <r>
    <s v="2022-0029"/>
    <s v="A"/>
    <s v="Chamaecyparis obtusa 'Nana Lutea'"/>
    <s v="Chamaecyparis"/>
    <s v="obtusa"/>
    <m/>
    <m/>
    <m/>
    <m/>
    <s v="Cupressaceae"/>
    <m/>
    <m/>
    <m/>
    <m/>
    <m/>
    <m/>
    <x v="13"/>
    <s v="Planting"/>
    <x v="9"/>
    <s v="Planted"/>
    <x v="4"/>
  </r>
  <r>
    <s v="2022-0030"/>
    <s v="A"/>
    <s v="Chimonanthus praecox"/>
    <s v="Chimonanthus"/>
    <s v="praecox"/>
    <m/>
    <m/>
    <m/>
    <m/>
    <s v="Calycanthaceae"/>
    <m/>
    <m/>
    <m/>
    <m/>
    <m/>
    <m/>
    <x v="13"/>
    <s v="Planting"/>
    <x v="3"/>
    <s v="Planted"/>
    <x v="4"/>
  </r>
  <r>
    <s v="2022-0031"/>
    <s v="A"/>
    <s v="Chionanthus retusus"/>
    <s v="Chionanthus"/>
    <s v="retusus"/>
    <m/>
    <m/>
    <m/>
    <m/>
    <s v="Oleaceae"/>
    <m/>
    <m/>
    <m/>
    <m/>
    <m/>
    <m/>
    <x v="13"/>
    <s v="Planting"/>
    <x v="9"/>
    <s v="Planted"/>
    <x v="4"/>
  </r>
  <r>
    <s v="2022-0032"/>
    <s v="A"/>
    <s v="Clethra alnifolia 'Hummingbird'"/>
    <s v="Clethra"/>
    <s v="alnifolia"/>
    <m/>
    <m/>
    <m/>
    <m/>
    <s v="Clethraceae"/>
    <m/>
    <m/>
    <m/>
    <m/>
    <m/>
    <m/>
    <x v="13"/>
    <s v="Planting"/>
    <x v="6"/>
    <s v="Planted"/>
    <x v="4"/>
  </r>
  <r>
    <s v="2022-0033"/>
    <s v="A"/>
    <s v="Cornus florida"/>
    <s v="Cornus"/>
    <s v="florida"/>
    <m/>
    <m/>
    <m/>
    <m/>
    <s v="Cornaceae"/>
    <m/>
    <m/>
    <m/>
    <m/>
    <m/>
    <m/>
    <x v="13"/>
    <s v="Planting"/>
    <x v="6"/>
    <s v="Planted"/>
    <x v="4"/>
  </r>
  <r>
    <s v="2022-0034"/>
    <s v="A"/>
    <s v="Cornus florida"/>
    <s v="Cornus"/>
    <s v="florida"/>
    <m/>
    <m/>
    <m/>
    <m/>
    <s v="Cornaceae"/>
    <m/>
    <m/>
    <m/>
    <m/>
    <m/>
    <m/>
    <x v="13"/>
    <s v="Planting"/>
    <x v="6"/>
    <s v="Planted"/>
    <x v="4"/>
  </r>
  <r>
    <s v="2022-0035"/>
    <s v="A"/>
    <s v="Cornus florida 'Cloud Nine'"/>
    <s v="Cornus"/>
    <s v="florida"/>
    <m/>
    <m/>
    <m/>
    <m/>
    <s v="Cornaceae"/>
    <m/>
    <m/>
    <m/>
    <m/>
    <m/>
    <m/>
    <x v="13"/>
    <s v="Planting"/>
    <x v="9"/>
    <s v="Planted"/>
    <x v="4"/>
  </r>
  <r>
    <s v="2022-0036"/>
    <s v="A"/>
    <s v="Cornus florida 'Cloud Nine'"/>
    <s v="Cornus"/>
    <s v="florida"/>
    <m/>
    <m/>
    <m/>
    <m/>
    <s v="Cornaceae"/>
    <m/>
    <m/>
    <m/>
    <m/>
    <m/>
    <m/>
    <x v="13"/>
    <s v="Planting"/>
    <x v="9"/>
    <s v="Planted"/>
    <x v="4"/>
  </r>
  <r>
    <s v="2022-0037"/>
    <s v="A"/>
    <s v="Cornus florida 'Cloud Nine'"/>
    <s v="Cornus"/>
    <s v="florida"/>
    <m/>
    <m/>
    <m/>
    <m/>
    <s v="Cornaceae"/>
    <m/>
    <m/>
    <m/>
    <m/>
    <m/>
    <m/>
    <x v="13"/>
    <s v="Planting"/>
    <x v="9"/>
    <s v="Planted"/>
    <x v="4"/>
  </r>
  <r>
    <s v="2022-0038"/>
    <s v="A"/>
    <s v="Cornus × rutgersensis 'Celestial'"/>
    <s v="Cornus"/>
    <s v="× rutgersensis"/>
    <m/>
    <m/>
    <m/>
    <m/>
    <s v="Cornaceae"/>
    <m/>
    <m/>
    <m/>
    <m/>
    <m/>
    <m/>
    <x v="13"/>
    <s v="Planting"/>
    <x v="11"/>
    <s v="Planted"/>
    <x v="4"/>
  </r>
  <r>
    <s v="2022-0039"/>
    <s v="A"/>
    <s v="Cornus florida"/>
    <s v="Cornus"/>
    <s v="florida"/>
    <m/>
    <m/>
    <m/>
    <m/>
    <s v="Cornaceae"/>
    <m/>
    <m/>
    <m/>
    <m/>
    <m/>
    <m/>
    <x v="13"/>
    <s v="Planting"/>
    <x v="6"/>
    <s v="Planted"/>
    <x v="4"/>
  </r>
  <r>
    <s v="2022-0040"/>
    <s v="A"/>
    <s v="Cornus florida"/>
    <s v="Cornus"/>
    <s v="florida"/>
    <m/>
    <m/>
    <m/>
    <m/>
    <s v="Cornaceae"/>
    <m/>
    <m/>
    <m/>
    <m/>
    <m/>
    <m/>
    <x v="13"/>
    <s v="Planting"/>
    <x v="3"/>
    <s v="Planted"/>
    <x v="4"/>
  </r>
  <r>
    <s v="2022-0041"/>
    <s v="A"/>
    <s v="Cornus florida"/>
    <s v="Cornus"/>
    <s v="florida"/>
    <m/>
    <m/>
    <m/>
    <m/>
    <s v="Cornaceae"/>
    <m/>
    <m/>
    <m/>
    <m/>
    <m/>
    <m/>
    <x v="13"/>
    <s v="Planting"/>
    <x v="3"/>
    <s v="Planted"/>
    <x v="4"/>
  </r>
  <r>
    <s v="2022-0042"/>
    <s v="A"/>
    <s v="Corylopsis vietchiana 'Winterthur'"/>
    <s v="Corylopsis"/>
    <s v="vietchiana"/>
    <m/>
    <m/>
    <m/>
    <m/>
    <s v="Hamamelidaceae"/>
    <m/>
    <m/>
    <m/>
    <m/>
    <m/>
    <m/>
    <x v="13"/>
    <s v="Planting"/>
    <x v="10"/>
    <s v="Planted"/>
    <x v="4"/>
  </r>
  <r>
    <s v="2022-0043"/>
    <s v="A"/>
    <s v="Deutzia gracilis"/>
    <s v="Deutzia"/>
    <s v="gracilis"/>
    <m/>
    <m/>
    <m/>
    <m/>
    <s v="Hydrangeaceae"/>
    <m/>
    <m/>
    <m/>
    <m/>
    <m/>
    <m/>
    <x v="13"/>
    <s v="Planting"/>
    <x v="9"/>
    <s v="Planted"/>
    <x v="4"/>
  </r>
  <r>
    <s v="2022-0044"/>
    <s v="A"/>
    <s v="Deutzia gracilis"/>
    <s v="Deutzia"/>
    <s v="gracilis"/>
    <m/>
    <m/>
    <m/>
    <m/>
    <s v="Hydrangeaceae"/>
    <m/>
    <m/>
    <m/>
    <m/>
    <m/>
    <m/>
    <x v="13"/>
    <s v="Planting"/>
    <x v="9"/>
    <s v="Planted"/>
    <x v="4"/>
  </r>
  <r>
    <s v="2022-0045"/>
    <s v="A"/>
    <s v="Diospyros kaki"/>
    <s v="Diospyros"/>
    <s v="kaki"/>
    <m/>
    <m/>
    <m/>
    <m/>
    <s v="Ebenaceae"/>
    <m/>
    <m/>
    <m/>
    <m/>
    <m/>
    <m/>
    <x v="13"/>
    <s v="Planting"/>
    <x v="9"/>
    <s v="Planted"/>
    <x v="4"/>
  </r>
  <r>
    <s v="2022-0046"/>
    <s v="A"/>
    <s v="Edgeworthia chrysantha"/>
    <s v="Edgeworthia"/>
    <s v="chrysantha"/>
    <m/>
    <m/>
    <m/>
    <m/>
    <s v="Thymelaeaceae"/>
    <m/>
    <m/>
    <m/>
    <m/>
    <m/>
    <m/>
    <x v="13"/>
    <s v="Planting"/>
    <x v="10"/>
    <s v="Planted"/>
    <x v="4"/>
  </r>
  <r>
    <s v="2022-0047"/>
    <s v="A"/>
    <s v="Euonymus alatus"/>
    <s v="Euonymus"/>
    <s v="alatus"/>
    <m/>
    <m/>
    <m/>
    <m/>
    <s v="Celastraceae"/>
    <m/>
    <m/>
    <m/>
    <m/>
    <m/>
    <m/>
    <x v="13"/>
    <s v="Planting"/>
    <x v="9"/>
    <s v="Planted"/>
    <x v="4"/>
  </r>
  <r>
    <s v="2022-0048"/>
    <s v="A"/>
    <s v="Fothergilla gardenii 'Blue Mist'"/>
    <s v="Fothergilla"/>
    <s v="gardenii"/>
    <m/>
    <m/>
    <m/>
    <m/>
    <s v="Hamamelidaceae"/>
    <m/>
    <m/>
    <m/>
    <m/>
    <m/>
    <m/>
    <x v="13"/>
    <s v="Planting"/>
    <x v="9"/>
    <s v="Planted"/>
    <x v="4"/>
  </r>
  <r>
    <s v="2022-0049"/>
    <s v="A"/>
    <s v="Fatsia japonica 'Variegata'"/>
    <s v="Fatsia"/>
    <s v="japonica 'Variegata'"/>
    <m/>
    <m/>
    <m/>
    <m/>
    <s v="Araliaceae"/>
    <m/>
    <m/>
    <m/>
    <m/>
    <m/>
    <m/>
    <x v="13"/>
    <s v="Planting"/>
    <x v="10"/>
    <s v="Planted"/>
    <x v="4"/>
  </r>
  <r>
    <s v="2022-0050"/>
    <s v="A"/>
    <s v="Fothergilla × intermedia 'Legends of the Fall'"/>
    <s v="Fothergilla"/>
    <s v="× intermedia"/>
    <m/>
    <m/>
    <m/>
    <m/>
    <s v="Hamamelidaceae"/>
    <m/>
    <m/>
    <m/>
    <m/>
    <m/>
    <m/>
    <x v="13"/>
    <s v="Planting"/>
    <x v="6"/>
    <s v="Planted"/>
    <x v="4"/>
  </r>
  <r>
    <s v="2022-0051"/>
    <s v="A"/>
    <s v="Fraxinus pennsylvanica"/>
    <s v="Fraxinus"/>
    <s v="pennsylvanica"/>
    <m/>
    <m/>
    <m/>
    <m/>
    <s v="Oleaceae"/>
    <m/>
    <m/>
    <m/>
    <m/>
    <m/>
    <m/>
    <x v="13"/>
    <s v="Planting"/>
    <x v="3"/>
    <s v="Planted"/>
    <x v="4"/>
  </r>
  <r>
    <s v="2022-0052"/>
    <s v="A"/>
    <s v="Fraxinus pennsylvanica"/>
    <s v="Fraxinus"/>
    <s v="pennsylvanica"/>
    <m/>
    <m/>
    <m/>
    <m/>
    <s v="Oleaceae"/>
    <m/>
    <m/>
    <m/>
    <m/>
    <m/>
    <m/>
    <x v="13"/>
    <s v="Planting"/>
    <x v="3"/>
    <s v="Planted"/>
    <x v="4"/>
  </r>
  <r>
    <s v="2022-0053"/>
    <s v="A"/>
    <s v="Fraxinus pennsylvanica"/>
    <s v="Fraxinus"/>
    <s v="pennsylvanica"/>
    <m/>
    <m/>
    <m/>
    <m/>
    <s v="Oleaceae"/>
    <m/>
    <m/>
    <m/>
    <m/>
    <m/>
    <m/>
    <x v="13"/>
    <s v="Planting"/>
    <x v="3"/>
    <s v="Planted"/>
    <x v="4"/>
  </r>
  <r>
    <s v="2022-0054"/>
    <s v="A"/>
    <s v="Hamamelis mollis 'Wisley Supreme'"/>
    <s v="Hamamelis"/>
    <s v="mollis"/>
    <m/>
    <m/>
    <m/>
    <m/>
    <s v="Hamamelidaceae"/>
    <m/>
    <m/>
    <m/>
    <m/>
    <m/>
    <m/>
    <x v="13"/>
    <s v="Planting"/>
    <x v="3"/>
    <s v="Planted"/>
    <x v="4"/>
  </r>
  <r>
    <s v="2022-0055"/>
    <s v="A"/>
    <s v="Hamamelis × intermedia 'Arnold Promise'"/>
    <s v="Hamamelis"/>
    <s v="× intermedia"/>
    <m/>
    <m/>
    <m/>
    <m/>
    <s v="Hamamelidaceae"/>
    <m/>
    <m/>
    <m/>
    <m/>
    <m/>
    <m/>
    <x v="13"/>
    <s v="Planting"/>
    <x v="3"/>
    <s v="Planted"/>
    <x v="4"/>
  </r>
  <r>
    <s v="2022-0056"/>
    <s v="A"/>
    <s v="Hydrangea arborescens 'Lime Rickey'"/>
    <s v="Hydrangea"/>
    <s v="arborescens"/>
    <m/>
    <m/>
    <m/>
    <m/>
    <s v="Hydrangeaceae"/>
    <m/>
    <m/>
    <m/>
    <m/>
    <m/>
    <m/>
    <x v="13"/>
    <s v="Planting"/>
    <x v="6"/>
    <s v="Planted"/>
    <x v="4"/>
  </r>
  <r>
    <s v="2022-0057"/>
    <s v="A"/>
    <s v="Hydrangea paniculata"/>
    <s v="Hydrangea"/>
    <s v="paniculata"/>
    <m/>
    <m/>
    <m/>
    <m/>
    <s v="Hydrangeaceae"/>
    <m/>
    <m/>
    <m/>
    <m/>
    <m/>
    <m/>
    <x v="13"/>
    <s v="Planting"/>
    <x v="9"/>
    <s v="Planted"/>
    <x v="4"/>
  </r>
  <r>
    <s v="2022-0058"/>
    <s v="A"/>
    <s v="Hydrangea quercifolia 'Alice'"/>
    <s v="Hydrangea"/>
    <s v="quercifolia"/>
    <m/>
    <m/>
    <m/>
    <m/>
    <s v="Hydrangeaceae"/>
    <m/>
    <m/>
    <m/>
    <m/>
    <m/>
    <m/>
    <x v="13"/>
    <s v="Planting"/>
    <x v="6"/>
    <s v="Planted"/>
    <x v="4"/>
  </r>
  <r>
    <s v="2022-0059"/>
    <s v="A"/>
    <s v="Hydrangea macrophylla 'Bailmer' ENDLESS SUMMER"/>
    <s v="Hydrangea"/>
    <s v="macrophylla"/>
    <m/>
    <m/>
    <m/>
    <m/>
    <s v="Hydrangeaceae"/>
    <m/>
    <m/>
    <m/>
    <m/>
    <m/>
    <m/>
    <x v="13"/>
    <s v="Planting"/>
    <x v="3"/>
    <s v="Planted"/>
    <x v="4"/>
  </r>
  <r>
    <s v="2022-0060"/>
    <s v="A"/>
    <s v="Ilex vomitoria 'Bordeaux'"/>
    <s v="Ilex"/>
    <s v="vomitoria"/>
    <m/>
    <m/>
    <m/>
    <m/>
    <s v="Aquifoliaceae"/>
    <m/>
    <m/>
    <m/>
    <m/>
    <m/>
    <m/>
    <x v="13"/>
    <s v="Planting"/>
    <x v="3"/>
    <s v="Planted"/>
    <x v="4"/>
  </r>
  <r>
    <s v="2022-0061"/>
    <s v="A"/>
    <s v="Ilex vomitoria 'Bordeaux'"/>
    <s v="Ilex"/>
    <s v="vomitoria"/>
    <m/>
    <m/>
    <m/>
    <m/>
    <s v="Aquifoliaceae"/>
    <m/>
    <m/>
    <m/>
    <m/>
    <m/>
    <m/>
    <x v="13"/>
    <s v="Planting"/>
    <x v="3"/>
    <s v="Planted"/>
    <x v="4"/>
  </r>
  <r>
    <s v="2022-0062"/>
    <s v="A"/>
    <s v="Ilex vomitoria 'Bordeaux'"/>
    <s v="Ilex"/>
    <s v="vomitoria"/>
    <m/>
    <m/>
    <m/>
    <m/>
    <s v="Aquifoliaceae"/>
    <m/>
    <m/>
    <m/>
    <m/>
    <m/>
    <m/>
    <x v="13"/>
    <s v="Planting"/>
    <x v="3"/>
    <s v="Planted"/>
    <x v="4"/>
  </r>
  <r>
    <s v="2022-0063"/>
    <s v="A"/>
    <s v="Ilex opaca"/>
    <s v="Ilex"/>
    <s v="opaca"/>
    <m/>
    <m/>
    <m/>
    <m/>
    <s v="Aquifoliaceae"/>
    <m/>
    <m/>
    <m/>
    <m/>
    <m/>
    <m/>
    <x v="13"/>
    <s v="Planting"/>
    <x v="3"/>
    <s v="Planted"/>
    <x v="4"/>
  </r>
  <r>
    <s v="2022-0064"/>
    <s v="A"/>
    <s v="Ilex × attenuata"/>
    <s v="Ilex"/>
    <s v="× attenuata"/>
    <m/>
    <m/>
    <m/>
    <m/>
    <s v="Aquifoliaceae"/>
    <m/>
    <m/>
    <m/>
    <m/>
    <m/>
    <m/>
    <x v="13"/>
    <s v="Planting"/>
    <x v="9"/>
    <s v="Planted"/>
    <x v="4"/>
  </r>
  <r>
    <s v="2022-0065"/>
    <s v="A"/>
    <s v="Ilex × attenuata"/>
    <s v="Ilex"/>
    <s v="× attenuata"/>
    <m/>
    <m/>
    <m/>
    <m/>
    <s v="Aquifoliaceae"/>
    <m/>
    <m/>
    <m/>
    <m/>
    <m/>
    <m/>
    <x v="13"/>
    <s v="Planting"/>
    <x v="9"/>
    <s v="Planted"/>
    <x v="4"/>
  </r>
  <r>
    <s v="2022-0066"/>
    <s v="A"/>
    <s v="Ilex vomitoria"/>
    <s v="Ilex"/>
    <s v="vomitoria"/>
    <m/>
    <m/>
    <m/>
    <m/>
    <s v="Aquifoliaceae"/>
    <m/>
    <m/>
    <m/>
    <m/>
    <m/>
    <m/>
    <x v="13"/>
    <s v="Planting"/>
    <x v="3"/>
    <s v="Planted"/>
    <x v="4"/>
  </r>
  <r>
    <s v="2022-0067"/>
    <s v="A"/>
    <s v="Ilex vomitoria"/>
    <s v="Ilex"/>
    <s v="vomitoria"/>
    <m/>
    <m/>
    <m/>
    <m/>
    <s v="Aquifoliaceae"/>
    <m/>
    <m/>
    <m/>
    <m/>
    <m/>
    <m/>
    <x v="13"/>
    <s v="Planting"/>
    <x v="3"/>
    <s v="Planted"/>
    <x v="4"/>
  </r>
  <r>
    <s v="2022-0068"/>
    <s v="A"/>
    <s v="Ilex vomitoria 'Bordeaux'"/>
    <s v="Ilex"/>
    <s v="vomitoria"/>
    <m/>
    <m/>
    <m/>
    <m/>
    <s v="Aquifoliaceae"/>
    <m/>
    <m/>
    <m/>
    <m/>
    <m/>
    <m/>
    <x v="13"/>
    <s v="Planting"/>
    <x v="3"/>
    <s v="Planted"/>
    <x v="4"/>
  </r>
  <r>
    <s v="2022-0069"/>
    <s v="A"/>
    <s v="Ilex opaca"/>
    <s v="Ilex"/>
    <s v="opaca"/>
    <m/>
    <m/>
    <m/>
    <m/>
    <s v="Aquifoliaceae"/>
    <m/>
    <m/>
    <m/>
    <m/>
    <m/>
    <m/>
    <x v="13"/>
    <s v="Planting"/>
    <x v="3"/>
    <s v="Planted"/>
    <x v="4"/>
  </r>
  <r>
    <s v="2022-0070"/>
    <s v="A"/>
    <s v="Ilex vomitoria 'Bordeaux'"/>
    <s v="Ilex"/>
    <s v="vomitoria"/>
    <m/>
    <m/>
    <m/>
    <m/>
    <s v="Aquifoliaceae"/>
    <m/>
    <m/>
    <m/>
    <m/>
    <m/>
    <m/>
    <x v="13"/>
    <s v="Planting"/>
    <x v="3"/>
    <s v="Planted"/>
    <x v="4"/>
  </r>
  <r>
    <s v="2022-0071"/>
    <s v="A"/>
    <s v="Illicium parviflorum"/>
    <s v="Illicium"/>
    <s v="parviflorum"/>
    <m/>
    <m/>
    <m/>
    <m/>
    <s v="Schisandraceae"/>
    <m/>
    <m/>
    <m/>
    <m/>
    <m/>
    <m/>
    <x v="13"/>
    <s v="Planting"/>
    <x v="6"/>
    <s v="Planted"/>
    <x v="4"/>
  </r>
  <r>
    <s v="2022-0072"/>
    <s v="A"/>
    <s v="Illicium floridanum"/>
    <s v="Illicium"/>
    <s v="floridanum"/>
    <m/>
    <m/>
    <m/>
    <m/>
    <s v="Schisandraceae"/>
    <m/>
    <m/>
    <m/>
    <m/>
    <m/>
    <m/>
    <x v="13"/>
    <s v="Planting"/>
    <x v="10"/>
    <s v="Planted"/>
    <x v="4"/>
  </r>
  <r>
    <s v="2022-0073"/>
    <s v="A"/>
    <s v="Illicium parviflorum"/>
    <s v="Illicium"/>
    <s v="parviflorum"/>
    <m/>
    <m/>
    <m/>
    <m/>
    <s v="Schisandraceae"/>
    <m/>
    <m/>
    <m/>
    <m/>
    <m/>
    <m/>
    <x v="13"/>
    <s v="Planting"/>
    <x v="6"/>
    <s v="Planted"/>
    <x v="4"/>
  </r>
  <r>
    <s v="2022-0074"/>
    <s v="A"/>
    <s v="Itea virginica 'Little Henry'"/>
    <s v="Itea"/>
    <s v="virginica 'Little Henry'"/>
    <m/>
    <m/>
    <m/>
    <m/>
    <s v="Iteaceae"/>
    <m/>
    <m/>
    <m/>
    <m/>
    <m/>
    <m/>
    <x v="13"/>
    <s v="Planting"/>
    <x v="6"/>
    <s v="Planted"/>
    <x v="4"/>
  </r>
  <r>
    <s v="2022-0075"/>
    <s v="A"/>
    <s v="Itea virginica"/>
    <s v="Itea"/>
    <s v="virginica"/>
    <m/>
    <m/>
    <m/>
    <m/>
    <s v="Iteaceae"/>
    <m/>
    <m/>
    <m/>
    <m/>
    <m/>
    <m/>
    <x v="13"/>
    <s v="Planting"/>
    <x v="3"/>
    <s v="Planted"/>
    <x v="4"/>
  </r>
  <r>
    <s v="2022-0076"/>
    <s v="A"/>
    <s v="Jasminum nudiflorum"/>
    <s v="Jasminum"/>
    <s v="nudiflorum"/>
    <m/>
    <m/>
    <m/>
    <m/>
    <s v="Oleaceae"/>
    <m/>
    <m/>
    <m/>
    <m/>
    <m/>
    <m/>
    <x v="13"/>
    <s v="Planting"/>
    <x v="3"/>
    <s v="Planted"/>
    <x v="4"/>
  </r>
  <r>
    <s v="2022-0077"/>
    <s v="A"/>
    <s v="Juniperus × pfitzeriana 'Mint Julep'"/>
    <s v="Juniperus"/>
    <s v="× pfitzeriana"/>
    <m/>
    <m/>
    <m/>
    <m/>
    <s v="Cupressaceae"/>
    <m/>
    <m/>
    <m/>
    <m/>
    <m/>
    <m/>
    <x v="13"/>
    <s v="Planting"/>
    <x v="9"/>
    <s v="Planted"/>
    <x v="4"/>
  </r>
  <r>
    <s v="2022-0078"/>
    <s v="A"/>
    <s v="Lagerstroemia indica"/>
    <s v="Lagerstroemia"/>
    <s v="indica"/>
    <m/>
    <m/>
    <m/>
    <m/>
    <s v="Lythraceae"/>
    <m/>
    <m/>
    <m/>
    <m/>
    <m/>
    <m/>
    <x v="13"/>
    <s v="Planting"/>
    <x v="9"/>
    <s v="Planted"/>
    <x v="4"/>
  </r>
  <r>
    <s v="2022-0079"/>
    <s v="A"/>
    <s v="Liquidambar styraciflua"/>
    <s v="Liquidambar"/>
    <s v="styraciflua"/>
    <m/>
    <m/>
    <m/>
    <m/>
    <s v="Altingiaceae"/>
    <m/>
    <m/>
    <m/>
    <m/>
    <m/>
    <m/>
    <x v="13"/>
    <s v="Planting"/>
    <x v="6"/>
    <s v="Planted"/>
    <x v="4"/>
  </r>
  <r>
    <s v="2022-0080"/>
    <s v="A"/>
    <s v="Magnolia × soulangeana 'Lennei'"/>
    <s v="Magnolia"/>
    <s v="× soulangeana"/>
    <m/>
    <m/>
    <m/>
    <m/>
    <s v="Magnoliaceae"/>
    <m/>
    <m/>
    <m/>
    <m/>
    <m/>
    <m/>
    <x v="13"/>
    <s v="Planting"/>
    <x v="23"/>
    <s v="Planted"/>
    <x v="4"/>
  </r>
  <r>
    <s v="2022-0081"/>
    <s v="A"/>
    <s v="Magnolia stellata"/>
    <s v="Magnolia"/>
    <s v="stellata"/>
    <m/>
    <m/>
    <m/>
    <m/>
    <s v="Magnoliaceae"/>
    <m/>
    <m/>
    <m/>
    <m/>
    <m/>
    <m/>
    <x v="13"/>
    <s v="Planting"/>
    <x v="9"/>
    <s v="Planted"/>
    <x v="4"/>
  </r>
  <r>
    <s v="2022-0082"/>
    <s v="A"/>
    <s v="Magnolia grandiflora"/>
    <s v="Magnolia"/>
    <s v="grandiflora"/>
    <m/>
    <m/>
    <m/>
    <m/>
    <s v="Magnoliaceae"/>
    <m/>
    <m/>
    <m/>
    <m/>
    <m/>
    <m/>
    <x v="13"/>
    <s v="Planting"/>
    <x v="9"/>
    <s v="Planted"/>
    <x v="4"/>
  </r>
  <r>
    <s v="2022-0083"/>
    <s v="A"/>
    <s v="Magnolia virginiana"/>
    <s v="Magnolia"/>
    <s v="virginiana"/>
    <m/>
    <m/>
    <m/>
    <m/>
    <s v="Magnoliaceae"/>
    <m/>
    <m/>
    <m/>
    <m/>
    <m/>
    <m/>
    <x v="13"/>
    <s v="Planting"/>
    <x v="10"/>
    <s v="Planted"/>
    <x v="4"/>
  </r>
  <r>
    <s v="2022-0084"/>
    <s v="A"/>
    <s v="Magnolia grandiflora"/>
    <s v="Magnolia"/>
    <s v="grandiflora"/>
    <m/>
    <m/>
    <m/>
    <m/>
    <s v="Magnoliaceae"/>
    <m/>
    <m/>
    <m/>
    <m/>
    <m/>
    <m/>
    <x v="13"/>
    <s v="Planting"/>
    <x v="10"/>
    <s v="Planted"/>
    <x v="4"/>
  </r>
  <r>
    <s v="2022-0085"/>
    <s v="A"/>
    <s v="Magnolia grandiflora"/>
    <s v="Magnolia"/>
    <s v="grandiflora"/>
    <m/>
    <m/>
    <m/>
    <m/>
    <s v="Magnoliaceae"/>
    <m/>
    <m/>
    <m/>
    <m/>
    <m/>
    <m/>
    <x v="13"/>
    <s v="Planting"/>
    <x v="6"/>
    <s v="Planted"/>
    <x v="4"/>
  </r>
  <r>
    <s v="2022-0086"/>
    <s v="A"/>
    <s v="Magnolia grandiflora"/>
    <s v="Magnolia"/>
    <s v="grandiflora"/>
    <m/>
    <m/>
    <m/>
    <m/>
    <s v="Magnoliaceae"/>
    <m/>
    <m/>
    <m/>
    <m/>
    <m/>
    <m/>
    <x v="13"/>
    <s v="Planting"/>
    <x v="6"/>
    <s v="Planted"/>
    <x v="4"/>
  </r>
  <r>
    <s v="2022-0087"/>
    <s v="A"/>
    <s v="Magnolia grandiflora 'Hasse'"/>
    <s v="Magnolia"/>
    <s v="grandiflora"/>
    <m/>
    <m/>
    <m/>
    <m/>
    <s v="Magnoliaceae"/>
    <m/>
    <m/>
    <m/>
    <m/>
    <m/>
    <m/>
    <x v="13"/>
    <s v="Planting"/>
    <x v="6"/>
    <s v="Planted"/>
    <x v="4"/>
  </r>
  <r>
    <s v="2022-0088"/>
    <s v="A"/>
    <s v="Magnolia grandiflora"/>
    <s v="Magnolia"/>
    <s v="grandiflora"/>
    <m/>
    <m/>
    <m/>
    <m/>
    <s v="Magnoliaceae"/>
    <m/>
    <m/>
    <m/>
    <m/>
    <m/>
    <m/>
    <x v="13"/>
    <s v="Planting"/>
    <x v="6"/>
    <s v="Planted"/>
    <x v="4"/>
  </r>
  <r>
    <s v="2022-0089"/>
    <s v="A"/>
    <s v="Magnolia grandiflora"/>
    <s v="Magnolia"/>
    <s v="grandiflora"/>
    <m/>
    <m/>
    <m/>
    <m/>
    <s v="Magnoliaceae"/>
    <m/>
    <m/>
    <m/>
    <m/>
    <m/>
    <m/>
    <x v="13"/>
    <s v="Planting"/>
    <x v="23"/>
    <s v="Planted"/>
    <x v="4"/>
  </r>
  <r>
    <s v="2022-0090"/>
    <s v="A"/>
    <s v="Magnolia grandiflora"/>
    <s v="Magnolia"/>
    <s v="grandiflora"/>
    <m/>
    <m/>
    <m/>
    <m/>
    <s v="Magnoliaceae"/>
    <m/>
    <m/>
    <m/>
    <m/>
    <m/>
    <m/>
    <x v="13"/>
    <s v="Planting"/>
    <x v="23"/>
    <s v="Planted"/>
    <x v="4"/>
  </r>
  <r>
    <s v="2022-0091"/>
    <s v="A"/>
    <s v="Magnolia grandiflora"/>
    <s v="Magnolia"/>
    <s v="grandiflora"/>
    <m/>
    <m/>
    <m/>
    <m/>
    <s v="Magnoliaceae"/>
    <m/>
    <m/>
    <m/>
    <m/>
    <m/>
    <m/>
    <x v="13"/>
    <s v="Planting"/>
    <x v="23"/>
    <s v="Planted"/>
    <x v="4"/>
  </r>
  <r>
    <s v="2022-0092"/>
    <s v="A"/>
    <s v="Magnolia grandiflora"/>
    <s v="Magnolia"/>
    <s v="grandiflora"/>
    <m/>
    <m/>
    <m/>
    <m/>
    <s v="Magnoliaceae"/>
    <m/>
    <m/>
    <m/>
    <m/>
    <m/>
    <m/>
    <x v="13"/>
    <s v="Planting"/>
    <x v="23"/>
    <s v="Planted"/>
    <x v="4"/>
  </r>
  <r>
    <s v="2022-0093"/>
    <s v="A"/>
    <s v="Magnolia grandiflora"/>
    <s v="Magnolia"/>
    <s v="grandiflora"/>
    <m/>
    <m/>
    <m/>
    <m/>
    <s v="Magnoliaceae"/>
    <m/>
    <m/>
    <m/>
    <m/>
    <m/>
    <m/>
    <x v="13"/>
    <s v="Planting"/>
    <x v="23"/>
    <s v="Planted"/>
    <x v="4"/>
  </r>
  <r>
    <s v="2022-0094"/>
    <s v="A"/>
    <s v="Magnolia virginiana"/>
    <s v="Magnolia"/>
    <s v="virginiana"/>
    <m/>
    <m/>
    <m/>
    <m/>
    <s v="Magnoliaceae"/>
    <m/>
    <m/>
    <m/>
    <m/>
    <m/>
    <m/>
    <x v="13"/>
    <s v="Planting"/>
    <x v="3"/>
    <s v="Planted"/>
    <x v="4"/>
  </r>
  <r>
    <s v="2022-0095"/>
    <s v="A"/>
    <s v="Magnolia virginiana"/>
    <s v="Magnolia"/>
    <s v="virginiana"/>
    <m/>
    <m/>
    <m/>
    <m/>
    <s v="Magnoliaceae"/>
    <m/>
    <m/>
    <m/>
    <m/>
    <m/>
    <m/>
    <x v="13"/>
    <s v="Planting"/>
    <x v="3"/>
    <s v="Planted"/>
    <x v="4"/>
  </r>
  <r>
    <s v="2022-0096"/>
    <s v="A"/>
    <s v="Magnolia grandiflora"/>
    <s v="Magnolia"/>
    <s v="grandiflora"/>
    <m/>
    <m/>
    <m/>
    <m/>
    <s v="Magnoliaceae"/>
    <m/>
    <m/>
    <m/>
    <m/>
    <m/>
    <m/>
    <x v="13"/>
    <s v="Planting"/>
    <x v="3"/>
    <s v="Planted"/>
    <x v="4"/>
  </r>
  <r>
    <s v="2022-0097"/>
    <s v="A"/>
    <s v="Magnolia acuminata 'Sunsation'"/>
    <s v="Magnolia"/>
    <s v="acuminata"/>
    <m/>
    <m/>
    <m/>
    <m/>
    <s v="Magnoliaceae"/>
    <m/>
    <m/>
    <m/>
    <m/>
    <m/>
    <m/>
    <x v="13"/>
    <s v="Planting"/>
    <x v="3"/>
    <s v="Planted"/>
    <x v="4"/>
  </r>
  <r>
    <s v="2022-0098"/>
    <s v="A"/>
    <s v="Magnolia × loebneri"/>
    <s v="Magnolia"/>
    <s v="× loebneri"/>
    <m/>
    <m/>
    <m/>
    <m/>
    <s v="Magnoliaceae"/>
    <m/>
    <m/>
    <m/>
    <m/>
    <m/>
    <m/>
    <x v="13"/>
    <s v="Planting"/>
    <x v="9"/>
    <s v="Planted"/>
    <x v="4"/>
  </r>
  <r>
    <s v="2022-0099"/>
    <s v="A"/>
    <s v="Magnolia virginiana"/>
    <s v="Magnolia"/>
    <s v="virginiana"/>
    <m/>
    <m/>
    <m/>
    <m/>
    <s v="Magnoliaceae"/>
    <m/>
    <m/>
    <m/>
    <m/>
    <m/>
    <m/>
    <x v="13"/>
    <s v="Planting"/>
    <x v="9"/>
    <s v="Planted"/>
    <x v="4"/>
  </r>
  <r>
    <s v="2022-0100"/>
    <s v="A"/>
    <s v="Magnolia virginiana"/>
    <s v="Magnolia"/>
    <s v="virginiana"/>
    <m/>
    <m/>
    <m/>
    <m/>
    <s v="Magnoliaceae"/>
    <m/>
    <m/>
    <m/>
    <m/>
    <m/>
    <m/>
    <x v="13"/>
    <s v="Planting"/>
    <x v="9"/>
    <s v="Planted"/>
    <x v="4"/>
  </r>
  <r>
    <s v="2022-0101"/>
    <s v="A"/>
    <s v="Neviusia alabamensis"/>
    <s v="Neviusia"/>
    <s v="alabamensis"/>
    <m/>
    <m/>
    <m/>
    <m/>
    <s v="Rosaceae"/>
    <m/>
    <m/>
    <m/>
    <m/>
    <m/>
    <m/>
    <x v="13"/>
    <s v="Planting"/>
    <x v="6"/>
    <s v="Planted"/>
    <x v="4"/>
  </r>
  <r>
    <s v="2022-0102"/>
    <s v="A"/>
    <s v="Nyssa sylvatica"/>
    <s v="Nyssa"/>
    <s v="sylvatica"/>
    <m/>
    <m/>
    <m/>
    <m/>
    <s v="Nyssaceae"/>
    <m/>
    <m/>
    <m/>
    <m/>
    <m/>
    <m/>
    <x v="13"/>
    <s v="Planting"/>
    <x v="9"/>
    <s v="Planted"/>
    <x v="4"/>
  </r>
  <r>
    <s v="2022-0103"/>
    <s v="A"/>
    <s v="Osmanthus heterophyllus"/>
    <s v="Osmanthus"/>
    <s v="heterophyllus"/>
    <m/>
    <m/>
    <m/>
    <m/>
    <s v="Oleaceae"/>
    <m/>
    <m/>
    <m/>
    <m/>
    <m/>
    <m/>
    <x v="13"/>
    <s v="Planting"/>
    <x v="9"/>
    <s v="Planted"/>
    <x v="4"/>
  </r>
  <r>
    <s v="2022-0104"/>
    <s v="A"/>
    <s v="Osmanthus heterophyllus 'Hariyama'"/>
    <s v="Osmanthus"/>
    <s v="heterophyllus"/>
    <m/>
    <m/>
    <m/>
    <m/>
    <s v="Oleaceae"/>
    <m/>
    <m/>
    <m/>
    <m/>
    <m/>
    <m/>
    <x v="13"/>
    <s v="Planting"/>
    <x v="10"/>
    <s v="Planted"/>
    <x v="4"/>
  </r>
  <r>
    <s v="2022-0105"/>
    <s v="A"/>
    <s v="Osmanthus heterophyllus 'Hariyama'"/>
    <s v="Osmanthus"/>
    <s v="heterophyllus"/>
    <m/>
    <m/>
    <m/>
    <m/>
    <s v="Oleaceae"/>
    <m/>
    <m/>
    <m/>
    <m/>
    <m/>
    <m/>
    <x v="13"/>
    <s v="Planting"/>
    <x v="10"/>
    <s v="Planted"/>
    <x v="4"/>
  </r>
  <r>
    <s v="2022-0106"/>
    <s v="A"/>
    <s v="Osmanthus fragrans"/>
    <s v="Osmanthus"/>
    <s v="fragrans"/>
    <m/>
    <m/>
    <m/>
    <m/>
    <s v="Oleaceae"/>
    <m/>
    <m/>
    <m/>
    <m/>
    <m/>
    <m/>
    <x v="13"/>
    <s v="Planting"/>
    <x v="10"/>
    <s v="Planted"/>
    <x v="4"/>
  </r>
  <r>
    <s v="2022-0107"/>
    <s v="A"/>
    <s v="Osmanthus fragrans"/>
    <s v="Osmanthus"/>
    <s v="fragrans"/>
    <m/>
    <m/>
    <m/>
    <m/>
    <s v="Oleaceae"/>
    <m/>
    <m/>
    <m/>
    <m/>
    <m/>
    <m/>
    <x v="13"/>
    <s v="Planting"/>
    <x v="6"/>
    <s v="Planted"/>
    <x v="4"/>
  </r>
  <r>
    <s v="2022-0108"/>
    <s v="A"/>
    <s v="Osmanthus fragrans"/>
    <s v="Osmanthus"/>
    <s v="fragrans"/>
    <m/>
    <m/>
    <m/>
    <m/>
    <s v="Oleaceae"/>
    <m/>
    <m/>
    <m/>
    <m/>
    <m/>
    <m/>
    <x v="13"/>
    <s v="Planting"/>
    <x v="6"/>
    <s v="Planted"/>
    <x v="4"/>
  </r>
  <r>
    <s v="2022-0109"/>
    <s v="A"/>
    <s v="Osmanthus fragrans"/>
    <s v="Osmanthus"/>
    <s v="fragrans"/>
    <m/>
    <m/>
    <m/>
    <m/>
    <s v="Oleaceae"/>
    <m/>
    <m/>
    <m/>
    <m/>
    <m/>
    <m/>
    <x v="13"/>
    <s v="Planting"/>
    <x v="6"/>
    <s v="Planted"/>
    <x v="4"/>
  </r>
  <r>
    <s v="2022-0110"/>
    <s v="A"/>
    <s v="Ostrya virginiana"/>
    <s v="Ostrya"/>
    <s v="virginiana"/>
    <m/>
    <m/>
    <m/>
    <m/>
    <s v="Betulaceae"/>
    <m/>
    <m/>
    <m/>
    <m/>
    <m/>
    <m/>
    <x v="13"/>
    <s v="Planting"/>
    <x v="3"/>
    <s v="Planted"/>
    <x v="4"/>
  </r>
  <r>
    <s v="2022-0111"/>
    <s v="A"/>
    <s v="Ostrya virginiana"/>
    <s v="Ostrya"/>
    <s v="virginiana"/>
    <m/>
    <m/>
    <m/>
    <m/>
    <s v="Betulaceae"/>
    <m/>
    <m/>
    <m/>
    <m/>
    <m/>
    <m/>
    <x v="13"/>
    <s v="Planting"/>
    <x v="3"/>
    <s v="Planted"/>
    <x v="4"/>
  </r>
  <r>
    <s v="2022-0112"/>
    <s v="A"/>
    <s v="Ostrya virginiana"/>
    <s v="Ostrya"/>
    <s v="virginiana"/>
    <m/>
    <m/>
    <m/>
    <m/>
    <s v="Betulaceae"/>
    <m/>
    <m/>
    <m/>
    <m/>
    <m/>
    <m/>
    <x v="13"/>
    <s v="Planting"/>
    <x v="3"/>
    <s v="Planted"/>
    <x v="4"/>
  </r>
  <r>
    <s v="2022-0113"/>
    <s v="A"/>
    <s v="Ostrya virginiana"/>
    <s v="Ostrya"/>
    <s v="virginiana"/>
    <m/>
    <m/>
    <m/>
    <m/>
    <s v="Betulaceae"/>
    <m/>
    <m/>
    <m/>
    <m/>
    <m/>
    <m/>
    <x v="13"/>
    <s v="Planting"/>
    <x v="3"/>
    <s v="Planted"/>
    <x v="4"/>
  </r>
  <r>
    <s v="2022-0114"/>
    <s v="A"/>
    <s v="Ostrya virginiana"/>
    <s v="Ostrya"/>
    <s v="virginiana"/>
    <m/>
    <m/>
    <m/>
    <m/>
    <s v="Betulaceae"/>
    <m/>
    <m/>
    <m/>
    <m/>
    <m/>
    <m/>
    <x v="13"/>
    <s v="Planting"/>
    <x v="3"/>
    <s v="Planted"/>
    <x v="4"/>
  </r>
  <r>
    <s v="2022-0115"/>
    <s v="A"/>
    <s v="Ostrya virginiana"/>
    <s v="Ostrya"/>
    <s v="virginiana"/>
    <m/>
    <m/>
    <m/>
    <m/>
    <s v="Betulaceae"/>
    <m/>
    <m/>
    <m/>
    <m/>
    <m/>
    <m/>
    <x v="13"/>
    <s v="Planting"/>
    <x v="3"/>
    <s v="Planted"/>
    <x v="4"/>
  </r>
  <r>
    <s v="2022-0116"/>
    <s v="A"/>
    <s v="Ostrya virginiana"/>
    <s v="Ostrya"/>
    <s v="virginiana"/>
    <m/>
    <m/>
    <m/>
    <m/>
    <s v="Betulaceae"/>
    <m/>
    <m/>
    <m/>
    <m/>
    <m/>
    <m/>
    <x v="13"/>
    <s v="Planting"/>
    <x v="3"/>
    <s v="Planted"/>
    <x v="4"/>
  </r>
  <r>
    <s v="2022-0117"/>
    <s v="A"/>
    <s v="Ostrya virginiana"/>
    <s v="Ostrya"/>
    <s v="virginiana"/>
    <m/>
    <m/>
    <m/>
    <m/>
    <s v="Betulaceae"/>
    <m/>
    <m/>
    <m/>
    <m/>
    <m/>
    <m/>
    <x v="13"/>
    <s v="Planting"/>
    <x v="3"/>
    <s v="Planted"/>
    <x v="4"/>
  </r>
  <r>
    <s v="2022-0118"/>
    <s v="A"/>
    <s v="Picea pungens 'Glauca globosa'"/>
    <s v="Picea"/>
    <s v="pungens"/>
    <m/>
    <m/>
    <m/>
    <m/>
    <s v="Pinaceae"/>
    <m/>
    <m/>
    <m/>
    <m/>
    <m/>
    <m/>
    <x v="13"/>
    <s v="Planting"/>
    <x v="10"/>
    <s v="Planted"/>
    <x v="4"/>
  </r>
  <r>
    <s v="2022-0119"/>
    <s v="A"/>
    <s v="Pinus taeda"/>
    <s v="Pinus"/>
    <s v="taeda"/>
    <m/>
    <m/>
    <m/>
    <m/>
    <s v="Pinaceae"/>
    <m/>
    <m/>
    <m/>
    <m/>
    <m/>
    <m/>
    <x v="13"/>
    <s v="Planting"/>
    <x v="11"/>
    <s v="Planted"/>
    <x v="4"/>
  </r>
  <r>
    <s v="2022-0120"/>
    <s v="A"/>
    <s v="Pinus taeda"/>
    <s v="Pinus"/>
    <s v="taeda"/>
    <m/>
    <m/>
    <m/>
    <m/>
    <s v="Pinaceae"/>
    <m/>
    <m/>
    <m/>
    <m/>
    <m/>
    <m/>
    <x v="13"/>
    <s v="Planting"/>
    <x v="3"/>
    <s v="Planted"/>
    <x v="4"/>
  </r>
  <r>
    <s v="2022-0121"/>
    <s v="A"/>
    <s v="Pinus taeda"/>
    <s v="Pinus"/>
    <s v="taeda"/>
    <m/>
    <m/>
    <m/>
    <m/>
    <s v="Pinaceae"/>
    <m/>
    <m/>
    <m/>
    <m/>
    <m/>
    <m/>
    <x v="13"/>
    <s v="Planting"/>
    <x v="9"/>
    <s v="Planted"/>
    <x v="4"/>
  </r>
  <r>
    <s v="2022-0122"/>
    <s v="A"/>
    <s v="Pinus taeda"/>
    <s v="Pinus"/>
    <s v="taeda"/>
    <m/>
    <m/>
    <m/>
    <m/>
    <s v="Pinaceae"/>
    <m/>
    <m/>
    <m/>
    <m/>
    <m/>
    <m/>
    <x v="13"/>
    <s v="Planting"/>
    <x v="9"/>
    <s v="Planted"/>
    <x v="4"/>
  </r>
  <r>
    <s v="2022-0123"/>
    <s v="A"/>
    <s v="Pinus taeda"/>
    <s v="Pinus"/>
    <s v="taeda"/>
    <m/>
    <m/>
    <m/>
    <m/>
    <s v="Pinaceae"/>
    <m/>
    <m/>
    <m/>
    <m/>
    <m/>
    <m/>
    <x v="13"/>
    <s v="Planting"/>
    <x v="11"/>
    <s v="Planted"/>
    <x v="4"/>
  </r>
  <r>
    <s v="2022-0124"/>
    <s v="A"/>
    <s v="Pinus taeda"/>
    <s v="Pinus"/>
    <s v="taeda"/>
    <m/>
    <m/>
    <m/>
    <m/>
    <s v="Pinaceae"/>
    <m/>
    <m/>
    <m/>
    <m/>
    <m/>
    <m/>
    <x v="13"/>
    <s v="Planting"/>
    <x v="11"/>
    <s v="Planted"/>
    <x v="4"/>
  </r>
  <r>
    <s v="2022-0125"/>
    <s v="A"/>
    <s v="Pinus taeda"/>
    <s v="Pinus"/>
    <s v="taeda"/>
    <m/>
    <m/>
    <m/>
    <m/>
    <s v="Pinaceae"/>
    <m/>
    <m/>
    <m/>
    <m/>
    <m/>
    <m/>
    <x v="13"/>
    <s v="Planting"/>
    <x v="3"/>
    <s v="Planted"/>
    <x v="4"/>
  </r>
  <r>
    <s v="2022-0126"/>
    <s v="A"/>
    <s v="Pinus elliottii"/>
    <s v="Pinus"/>
    <s v="elliottii"/>
    <m/>
    <m/>
    <m/>
    <m/>
    <s v="Pinaceae"/>
    <m/>
    <m/>
    <m/>
    <m/>
    <m/>
    <m/>
    <x v="13"/>
    <s v="Planting"/>
    <x v="3"/>
    <s v="Planted"/>
    <x v="4"/>
  </r>
  <r>
    <s v="2022-0127"/>
    <s v="A"/>
    <s v="Pinus taeda"/>
    <s v="Pinus"/>
    <s v="taeda"/>
    <m/>
    <m/>
    <m/>
    <m/>
    <s v="Pinaceae"/>
    <m/>
    <m/>
    <m/>
    <m/>
    <m/>
    <m/>
    <x v="13"/>
    <s v="Planting"/>
    <x v="3"/>
    <s v="Planted"/>
    <x v="4"/>
  </r>
  <r>
    <s v="2022-0128"/>
    <s v="A"/>
    <s v="Pinus taeda"/>
    <s v="Pinus"/>
    <s v="taeda"/>
    <m/>
    <m/>
    <m/>
    <m/>
    <s v="Pinaceae"/>
    <m/>
    <m/>
    <m/>
    <m/>
    <m/>
    <m/>
    <x v="13"/>
    <s v="Planting"/>
    <x v="3"/>
    <s v="Planted"/>
    <x v="4"/>
  </r>
  <r>
    <s v="2022-0129"/>
    <s v="A"/>
    <s v="Pinus taeda"/>
    <s v="Pinus"/>
    <s v="taeda"/>
    <m/>
    <m/>
    <m/>
    <m/>
    <s v="Pinaceae"/>
    <m/>
    <m/>
    <m/>
    <m/>
    <m/>
    <m/>
    <x v="13"/>
    <s v="Planting"/>
    <x v="3"/>
    <s v="Planted"/>
    <x v="4"/>
  </r>
  <r>
    <s v="2022-0130"/>
    <s v="A"/>
    <s v="Pinus taeda"/>
    <s v="Pinus"/>
    <s v="taeda"/>
    <m/>
    <m/>
    <m/>
    <m/>
    <s v="Pinaceae"/>
    <m/>
    <m/>
    <m/>
    <m/>
    <m/>
    <m/>
    <x v="13"/>
    <s v="Planting"/>
    <x v="3"/>
    <s v="Planted"/>
    <x v="4"/>
  </r>
  <r>
    <s v="2022-0131"/>
    <s v="A"/>
    <s v="Pinus taeda"/>
    <s v="Pinus"/>
    <s v="taeda"/>
    <m/>
    <m/>
    <m/>
    <m/>
    <s v="Pinaceae"/>
    <m/>
    <m/>
    <m/>
    <m/>
    <m/>
    <m/>
    <x v="13"/>
    <s v="Planting"/>
    <x v="3"/>
    <s v="Planted"/>
    <x v="4"/>
  </r>
  <r>
    <s v="2022-0132"/>
    <s v="A"/>
    <s v="Pinus taeda"/>
    <s v="Pinus"/>
    <s v="taeda"/>
    <m/>
    <m/>
    <m/>
    <m/>
    <s v="Pinaceae"/>
    <m/>
    <m/>
    <m/>
    <m/>
    <m/>
    <m/>
    <x v="13"/>
    <s v="Planting"/>
    <x v="3"/>
    <s v="Planted"/>
    <x v="4"/>
  </r>
  <r>
    <s v="2022-0133"/>
    <s v="A"/>
    <s v="Pinus taeda"/>
    <s v="Pinus"/>
    <s v="taeda"/>
    <m/>
    <m/>
    <m/>
    <m/>
    <s v="Pinaceae"/>
    <m/>
    <m/>
    <m/>
    <m/>
    <m/>
    <m/>
    <x v="13"/>
    <s v="Planting"/>
    <x v="3"/>
    <s v="Planted"/>
    <x v="4"/>
  </r>
  <r>
    <s v="2022-0134"/>
    <s v="A"/>
    <s v="Pinus taeda"/>
    <s v="Pinus"/>
    <s v="taeda"/>
    <m/>
    <m/>
    <m/>
    <m/>
    <s v="Pinaceae"/>
    <m/>
    <m/>
    <m/>
    <m/>
    <m/>
    <m/>
    <x v="13"/>
    <s v="Planting"/>
    <x v="3"/>
    <s v="Planted"/>
    <x v="4"/>
  </r>
  <r>
    <s v="2022-0135"/>
    <s v="A"/>
    <s v="Pinus taeda"/>
    <s v="Pinus"/>
    <s v="taeda"/>
    <m/>
    <m/>
    <m/>
    <m/>
    <s v="Pinaceae"/>
    <m/>
    <m/>
    <m/>
    <m/>
    <m/>
    <m/>
    <x v="13"/>
    <s v="Planting"/>
    <x v="3"/>
    <s v="Planted"/>
    <x v="4"/>
  </r>
  <r>
    <s v="2022-0136"/>
    <s v="A"/>
    <s v="Pinus taeda"/>
    <s v="Pinus"/>
    <s v="taeda"/>
    <m/>
    <m/>
    <m/>
    <m/>
    <s v="Pinaceae"/>
    <m/>
    <m/>
    <m/>
    <m/>
    <m/>
    <m/>
    <x v="13"/>
    <s v="Planting"/>
    <x v="3"/>
    <s v="Planted"/>
    <x v="4"/>
  </r>
  <r>
    <s v="2022-0137"/>
    <s v="A"/>
    <s v="Pinus taeda"/>
    <s v="Pinus"/>
    <s v="taeda"/>
    <m/>
    <m/>
    <m/>
    <m/>
    <s v="Pinaceae"/>
    <m/>
    <m/>
    <m/>
    <m/>
    <m/>
    <m/>
    <x v="13"/>
    <s v="Planting"/>
    <x v="3"/>
    <s v="Planted"/>
    <x v="4"/>
  </r>
  <r>
    <s v="2022-0138"/>
    <s v="A"/>
    <s v="Pinus taeda"/>
    <s v="Pinus"/>
    <s v="taeda"/>
    <m/>
    <m/>
    <m/>
    <m/>
    <s v="Pinaceae"/>
    <m/>
    <m/>
    <m/>
    <m/>
    <m/>
    <m/>
    <x v="13"/>
    <s v="Planting"/>
    <x v="9"/>
    <s v="Planted"/>
    <x v="4"/>
  </r>
  <r>
    <s v="2022-0139"/>
    <s v="A"/>
    <s v="Platanus occidentalis"/>
    <s v="Platanus"/>
    <s v="occidentalis"/>
    <m/>
    <m/>
    <m/>
    <m/>
    <s v="Platanaceae"/>
    <m/>
    <m/>
    <m/>
    <m/>
    <m/>
    <m/>
    <x v="13"/>
    <s v="Planting"/>
    <x v="6"/>
    <s v="Planted"/>
    <x v="4"/>
  </r>
  <r>
    <s v="2022-0140"/>
    <s v="A"/>
    <s v="Prunus serotina"/>
    <s v="Prunus"/>
    <s v="serotina"/>
    <m/>
    <m/>
    <m/>
    <m/>
    <s v="Rosaceae"/>
    <m/>
    <m/>
    <m/>
    <m/>
    <m/>
    <m/>
    <x v="13"/>
    <s v="Planting"/>
    <x v="3"/>
    <s v="Planted"/>
    <x v="4"/>
  </r>
  <r>
    <s v="2022-0141"/>
    <s v="A"/>
    <s v="Quercus falcata"/>
    <s v="Quercus"/>
    <s v="falcata"/>
    <m/>
    <m/>
    <m/>
    <m/>
    <s v="Fagaceae"/>
    <m/>
    <m/>
    <m/>
    <m/>
    <m/>
    <m/>
    <x v="13"/>
    <s v="Planting"/>
    <x v="10"/>
    <s v="Planted"/>
    <x v="4"/>
  </r>
  <r>
    <s v="2022-0142"/>
    <s v="A"/>
    <s v="Quercus falcata"/>
    <s v="Quercus"/>
    <s v="falcata"/>
    <m/>
    <m/>
    <m/>
    <m/>
    <s v="Fagaceae"/>
    <m/>
    <m/>
    <m/>
    <m/>
    <m/>
    <m/>
    <x v="13"/>
    <s v="Planting"/>
    <x v="9"/>
    <s v="Planted"/>
    <x v="4"/>
  </r>
  <r>
    <s v="2022-0143"/>
    <s v="A"/>
    <s v="Quercus texana"/>
    <s v="Quercus"/>
    <s v="texana"/>
    <m/>
    <m/>
    <m/>
    <m/>
    <s v="Fagaceae"/>
    <m/>
    <m/>
    <m/>
    <m/>
    <m/>
    <m/>
    <x v="13"/>
    <s v="Planting"/>
    <x v="9"/>
    <s v="Planted"/>
    <x v="4"/>
  </r>
  <r>
    <s v="2022-0144"/>
    <s v="A"/>
    <s v="Quercus falcata"/>
    <s v="Quercus"/>
    <s v="falcata"/>
    <m/>
    <m/>
    <m/>
    <m/>
    <s v="Fagaceae"/>
    <m/>
    <m/>
    <m/>
    <m/>
    <m/>
    <m/>
    <x v="13"/>
    <s v="Planting"/>
    <x v="11"/>
    <s v="Planted"/>
    <x v="4"/>
  </r>
  <r>
    <s v="2022-0145"/>
    <s v="A"/>
    <s v="Quercus falcata"/>
    <s v="Quercus"/>
    <s v="falcata"/>
    <m/>
    <m/>
    <m/>
    <m/>
    <s v="Fagaceae"/>
    <m/>
    <m/>
    <m/>
    <m/>
    <m/>
    <m/>
    <x v="13"/>
    <s v="Planting"/>
    <x v="11"/>
    <s v="Planted"/>
    <x v="4"/>
  </r>
  <r>
    <s v="2022-0146"/>
    <s v="A"/>
    <s v="Quercus pagoda"/>
    <s v="Quercus"/>
    <s v="pagoda"/>
    <m/>
    <m/>
    <m/>
    <m/>
    <s v="Fagaceae"/>
    <m/>
    <m/>
    <m/>
    <m/>
    <m/>
    <m/>
    <x v="13"/>
    <s v="Planting"/>
    <x v="6"/>
    <s v="Planted"/>
    <x v="4"/>
  </r>
  <r>
    <s v="2022-0147"/>
    <s v="A"/>
    <s v="Quercus pagoda"/>
    <s v="Quercus"/>
    <s v="pagoda"/>
    <m/>
    <m/>
    <m/>
    <m/>
    <s v="Fagaceae"/>
    <m/>
    <m/>
    <m/>
    <m/>
    <m/>
    <m/>
    <x v="13"/>
    <s v="Planting"/>
    <x v="6"/>
    <s v="Planted"/>
    <x v="4"/>
  </r>
  <r>
    <s v="2022-0148"/>
    <s v="A"/>
    <s v="Quercus pagoda"/>
    <s v="Quercus"/>
    <s v="pagoda"/>
    <m/>
    <m/>
    <m/>
    <m/>
    <s v="Fagaceae"/>
    <m/>
    <m/>
    <m/>
    <m/>
    <m/>
    <m/>
    <x v="13"/>
    <s v="Planting"/>
    <x v="6"/>
    <s v="Planted"/>
    <x v="4"/>
  </r>
  <r>
    <s v="2022-0149"/>
    <s v="A"/>
    <s v="Quercus falcata"/>
    <s v="Quercus"/>
    <s v="falcata"/>
    <m/>
    <m/>
    <m/>
    <m/>
    <s v="Fagaceae"/>
    <m/>
    <m/>
    <m/>
    <m/>
    <m/>
    <m/>
    <x v="13"/>
    <s v="Planting"/>
    <x v="6"/>
    <s v="Planted"/>
    <x v="4"/>
  </r>
  <r>
    <s v="2022-0150"/>
    <s v="A"/>
    <s v="Quercus falcata"/>
    <s v="Quercus"/>
    <s v="falcata"/>
    <m/>
    <m/>
    <m/>
    <m/>
    <s v="Fagaceae"/>
    <m/>
    <m/>
    <m/>
    <m/>
    <m/>
    <m/>
    <x v="13"/>
    <s v="Planting"/>
    <x v="6"/>
    <s v="Planted"/>
    <x v="4"/>
  </r>
  <r>
    <s v="2022-0151"/>
    <s v="A"/>
    <s v="Quercus pagoda"/>
    <s v="Quercus"/>
    <s v="pagoda"/>
    <m/>
    <m/>
    <m/>
    <m/>
    <s v="Fagaceae"/>
    <m/>
    <m/>
    <m/>
    <m/>
    <m/>
    <m/>
    <x v="13"/>
    <s v="Planting"/>
    <x v="3"/>
    <s v="Planted"/>
    <x v="4"/>
  </r>
  <r>
    <s v="2022-0152"/>
    <s v="A"/>
    <s v="Quercus phellos"/>
    <s v="Quercus"/>
    <s v="phellos"/>
    <m/>
    <m/>
    <m/>
    <m/>
    <s v="Fagaceae"/>
    <m/>
    <m/>
    <m/>
    <m/>
    <m/>
    <m/>
    <x v="13"/>
    <s v="Planting"/>
    <x v="3"/>
    <s v="Planted"/>
    <x v="4"/>
  </r>
  <r>
    <s v="2022-0153"/>
    <s v="A"/>
    <s v="Quercus falcata"/>
    <s v="Quercus"/>
    <s v="falcata"/>
    <m/>
    <m/>
    <m/>
    <m/>
    <s v="Fagaceae"/>
    <m/>
    <m/>
    <m/>
    <m/>
    <m/>
    <m/>
    <x v="13"/>
    <s v="Planting"/>
    <x v="3"/>
    <s v="Planted"/>
    <x v="4"/>
  </r>
  <r>
    <s v="2022-0154"/>
    <s v="A"/>
    <s v="Quercus laurifolia"/>
    <s v="Quercus"/>
    <s v="laurifolia"/>
    <m/>
    <m/>
    <m/>
    <m/>
    <s v="Fagaceae"/>
    <m/>
    <m/>
    <m/>
    <m/>
    <m/>
    <m/>
    <x v="13"/>
    <s v="Planting"/>
    <x v="3"/>
    <s v="Planted"/>
    <x v="4"/>
  </r>
  <r>
    <s v="2022-0155"/>
    <s v="A"/>
    <s v="Quercus phellos"/>
    <s v="Quercus"/>
    <s v="phellos"/>
    <m/>
    <m/>
    <m/>
    <m/>
    <s v="Fagaceae"/>
    <m/>
    <m/>
    <m/>
    <m/>
    <m/>
    <m/>
    <x v="13"/>
    <s v="Planting"/>
    <x v="3"/>
    <s v="Planted"/>
    <x v="4"/>
  </r>
  <r>
    <s v="2022-0156"/>
    <s v="A"/>
    <s v="Quercus pagoda"/>
    <s v="Quercus"/>
    <s v="pagoda"/>
    <m/>
    <m/>
    <m/>
    <m/>
    <s v="Fagaceae"/>
    <m/>
    <m/>
    <m/>
    <m/>
    <m/>
    <m/>
    <x v="13"/>
    <s v="Planting"/>
    <x v="3"/>
    <s v="Planted"/>
    <x v="4"/>
  </r>
  <r>
    <s v="2022-0157"/>
    <s v="A"/>
    <s v="Quercus falcata"/>
    <s v="Quercus"/>
    <s v="falcata"/>
    <m/>
    <m/>
    <m/>
    <m/>
    <s v="Fagaceae"/>
    <m/>
    <m/>
    <m/>
    <m/>
    <m/>
    <m/>
    <x v="13"/>
    <s v="Planting"/>
    <x v="3"/>
    <s v="Planted"/>
    <x v="4"/>
  </r>
  <r>
    <s v="2022-0158"/>
    <s v="A"/>
    <s v="Quercus texana"/>
    <s v="Quercus"/>
    <s v="texana"/>
    <m/>
    <m/>
    <m/>
    <m/>
    <s v="Fagaceae"/>
    <m/>
    <m/>
    <m/>
    <m/>
    <m/>
    <m/>
    <x v="13"/>
    <s v="Planting"/>
    <x v="9"/>
    <s v="Planted"/>
    <x v="4"/>
  </r>
  <r>
    <s v="2022-0159"/>
    <s v="A"/>
    <s v="Rhododendron canescens"/>
    <s v="Rhododendron"/>
    <s v="canescens"/>
    <m/>
    <m/>
    <m/>
    <m/>
    <s v="Ericaceae"/>
    <m/>
    <m/>
    <m/>
    <m/>
    <m/>
    <m/>
    <x v="13"/>
    <s v="Planting"/>
    <x v="6"/>
    <s v="Planted"/>
    <x v="4"/>
  </r>
  <r>
    <s v="2022-0160"/>
    <s v="A"/>
    <s v="Rhododendron × 'George Taber'"/>
    <s v="Rhododendron"/>
    <s v="× 'George Taber'"/>
    <m/>
    <m/>
    <m/>
    <m/>
    <s v="Ericaceae"/>
    <m/>
    <m/>
    <m/>
    <m/>
    <m/>
    <m/>
    <x v="13"/>
    <s v="Planting"/>
    <x v="3"/>
    <s v="Planted"/>
    <x v="4"/>
  </r>
  <r>
    <s v="2022-0161"/>
    <s v="A"/>
    <s v="Rhododendron × 'George Taber'"/>
    <s v="Rhododendron"/>
    <s v="× 'George Taber'"/>
    <m/>
    <m/>
    <m/>
    <m/>
    <s v="Ericaceae"/>
    <m/>
    <m/>
    <m/>
    <m/>
    <m/>
    <m/>
    <x v="13"/>
    <s v="Planting"/>
    <x v="3"/>
    <s v="Planted"/>
    <x v="4"/>
  </r>
  <r>
    <s v="2022-0162"/>
    <s v="A"/>
    <s v="Rhododendron arborescens"/>
    <s v="Rhododendron"/>
    <s v="arborescens"/>
    <m/>
    <m/>
    <m/>
    <m/>
    <s v="Ericaceae"/>
    <m/>
    <m/>
    <m/>
    <m/>
    <m/>
    <m/>
    <x v="13"/>
    <s v="Planting"/>
    <x v="9"/>
    <s v="Planted"/>
    <x v="4"/>
  </r>
  <r>
    <s v="2022-0163"/>
    <s v="A"/>
    <s v="Rhododendron × hybrida"/>
    <s v="Rhododendron"/>
    <s v="× hybrida"/>
    <m/>
    <m/>
    <m/>
    <m/>
    <s v="Ericaceae"/>
    <m/>
    <m/>
    <m/>
    <m/>
    <m/>
    <m/>
    <x v="13"/>
    <s v="Planting"/>
    <x v="9"/>
    <s v="Planted"/>
    <x v="4"/>
  </r>
  <r>
    <s v="2022-0164"/>
    <s v="A"/>
    <s v="Rhododendron × hybrida"/>
    <s v="Rhododendron"/>
    <s v="× hybrida"/>
    <m/>
    <m/>
    <m/>
    <m/>
    <s v="Ericaceae"/>
    <m/>
    <m/>
    <m/>
    <m/>
    <m/>
    <m/>
    <x v="13"/>
    <s v="Planting"/>
    <x v="9"/>
    <s v="Planted"/>
    <x v="4"/>
  </r>
  <r>
    <s v="2022-0165"/>
    <s v="A"/>
    <s v="Styrax japonicus"/>
    <s v="Styrax"/>
    <s v="japonicus"/>
    <m/>
    <m/>
    <m/>
    <m/>
    <s v="Styracaceae"/>
    <m/>
    <m/>
    <m/>
    <m/>
    <m/>
    <m/>
    <x v="13"/>
    <s v="Planting"/>
    <x v="9"/>
    <s v="Planted"/>
    <x v="4"/>
  </r>
  <r>
    <s v="2022-0166"/>
    <s v="A"/>
    <s v="Trachycarpus fortunei"/>
    <s v="Trachycarpus"/>
    <s v="fortunei"/>
    <m/>
    <m/>
    <m/>
    <m/>
    <s v="Arecaceae"/>
    <m/>
    <m/>
    <m/>
    <m/>
    <m/>
    <m/>
    <x v="13"/>
    <s v="Planting"/>
    <x v="3"/>
    <s v="Planted"/>
    <x v="4"/>
  </r>
  <r>
    <s v="2022-0167"/>
    <s v="A"/>
    <s v="Vaccinium virgatum 'Tiftblue'"/>
    <s v="Vaccinium"/>
    <s v="virgatum"/>
    <m/>
    <m/>
    <m/>
    <m/>
    <s v="Ericaceae"/>
    <m/>
    <m/>
    <m/>
    <m/>
    <m/>
    <m/>
    <x v="13"/>
    <s v="Planting"/>
    <x v="9"/>
    <s v="Planted"/>
    <x v="4"/>
  </r>
  <r>
    <s v="2022-0168"/>
    <s v="A"/>
    <s v="Viburnum nudum 'Brandywine'"/>
    <s v="Viburnum"/>
    <s v="nudum"/>
    <m/>
    <m/>
    <m/>
    <m/>
    <s v="Adoxaceae"/>
    <m/>
    <m/>
    <m/>
    <m/>
    <m/>
    <m/>
    <x v="13"/>
    <s v="Planting"/>
    <x v="6"/>
    <s v="Planted"/>
    <x v="4"/>
  </r>
  <r>
    <s v="2022-0169"/>
    <s v="A"/>
    <s v="Viburnum carlesii"/>
    <s v="Viburnum"/>
    <s v="carlesii"/>
    <m/>
    <m/>
    <m/>
    <m/>
    <s v="Adoxaceae"/>
    <m/>
    <m/>
    <m/>
    <m/>
    <m/>
    <m/>
    <x v="13"/>
    <s v="Planting"/>
    <x v="22"/>
    <s v="Planted"/>
    <x v="4"/>
  </r>
  <r>
    <s v="2022-0170"/>
    <s v="A"/>
    <s v="Viburnum carlesii"/>
    <s v="Viburnum"/>
    <s v="carlesii"/>
    <m/>
    <m/>
    <m/>
    <m/>
    <s v="Adoxaceae"/>
    <m/>
    <m/>
    <m/>
    <m/>
    <m/>
    <m/>
    <x v="13"/>
    <s v="Planting"/>
    <x v="6"/>
    <s v="Planted"/>
    <x v="4"/>
  </r>
  <r>
    <s v="2022-0171"/>
    <s v="A"/>
    <s v="Viburnum rufidulum"/>
    <s v="Viburnum"/>
    <s v="rufidulum"/>
    <m/>
    <m/>
    <m/>
    <m/>
    <s v="Adoxaceae"/>
    <m/>
    <m/>
    <m/>
    <m/>
    <m/>
    <m/>
    <x v="13"/>
    <s v="Planting"/>
    <x v="3"/>
    <s v="Planted"/>
    <x v="4"/>
  </r>
  <r>
    <s v="2022-0172"/>
    <s v="A"/>
    <s v="Viburnum davidii 'Yin'"/>
    <s v="Viburnum"/>
    <s v="davidii"/>
    <m/>
    <m/>
    <m/>
    <m/>
    <s v="Adoxaceae"/>
    <m/>
    <m/>
    <m/>
    <m/>
    <m/>
    <m/>
    <x v="13"/>
    <s v="Planting"/>
    <x v="22"/>
    <s v="Planted"/>
    <x v="4"/>
  </r>
  <r>
    <s v="2022-0173"/>
    <s v="A"/>
    <s v="Vitex agnus-castus"/>
    <s v="Vitex"/>
    <s v="agnus-castus"/>
    <m/>
    <m/>
    <m/>
    <m/>
    <s v="Lamiaceae"/>
    <m/>
    <m/>
    <m/>
    <m/>
    <m/>
    <m/>
    <x v="314"/>
    <s v="Planting"/>
    <x v="3"/>
    <s v="Planted"/>
    <x v="4"/>
  </r>
  <r>
    <s v="2022-0174"/>
    <s v="A"/>
    <s v="Zelkova serrata 'Goshiki'"/>
    <s v="Zelkova"/>
    <s v="serrata"/>
    <m/>
    <m/>
    <m/>
    <m/>
    <s v="Ulmaceae"/>
    <m/>
    <m/>
    <m/>
    <m/>
    <m/>
    <m/>
    <x v="314"/>
    <s v="Planting"/>
    <x v="3"/>
    <s v="Planted"/>
    <x v="4"/>
  </r>
  <r>
    <s v="2022-0175"/>
    <s v="A"/>
    <s v="Zelkova serrata 'Goshiki'"/>
    <s v="Zelkova"/>
    <s v="serrata"/>
    <m/>
    <m/>
    <m/>
    <m/>
    <s v="Ulmaceae"/>
    <m/>
    <m/>
    <m/>
    <m/>
    <m/>
    <m/>
    <x v="314"/>
    <s v="Planting"/>
    <x v="3"/>
    <s v="Planted"/>
    <x v="4"/>
  </r>
  <r>
    <s v="2022-0176"/>
    <s v="A"/>
    <s v="Itea virginica 'Henry's Garnet'"/>
    <s v="Itea"/>
    <s v="virginica"/>
    <m/>
    <m/>
    <m/>
    <m/>
    <s v="Iteaceae"/>
    <m/>
    <m/>
    <m/>
    <m/>
    <m/>
    <m/>
    <x v="314"/>
    <s v="Planting"/>
    <x v="6"/>
    <s v="Planted"/>
    <x v="4"/>
  </r>
  <r>
    <s v="2022-0177"/>
    <s v="A"/>
    <s v="Zelkova serrata 'Village Green'"/>
    <s v="Zelkova"/>
    <s v="serrata"/>
    <m/>
    <m/>
    <m/>
    <m/>
    <s v="Ulmaceae"/>
    <m/>
    <m/>
    <m/>
    <m/>
    <m/>
    <m/>
    <x v="314"/>
    <s v="Planting"/>
    <x v="3"/>
    <s v="Planted"/>
    <x v="4"/>
  </r>
  <r>
    <s v="2022-0178"/>
    <s v="A"/>
    <s v="Acer rubrum 'Red Sunset'"/>
    <s v="Acer"/>
    <s v="rubrum"/>
    <m/>
    <m/>
    <m/>
    <m/>
    <s v="Sapindaceae"/>
    <m/>
    <m/>
    <m/>
    <m/>
    <m/>
    <m/>
    <x v="314"/>
    <s v="Planting"/>
    <x v="3"/>
    <s v="Planted"/>
    <x v="4"/>
  </r>
  <r>
    <s v="2022-0179"/>
    <s v="A"/>
    <s v="Zelkova serrata 'Village Green'"/>
    <s v="Zelkova"/>
    <s v="serrata"/>
    <m/>
    <m/>
    <m/>
    <m/>
    <s v="Ulmaceae"/>
    <m/>
    <m/>
    <m/>
    <m/>
    <m/>
    <m/>
    <x v="314"/>
    <s v="Planting"/>
    <x v="3"/>
    <s v="Planted"/>
    <x v="4"/>
  </r>
  <r>
    <s v="2022-0180"/>
    <s v="A"/>
    <s v="Zelkova serrata 'Village Green'"/>
    <s v="Zelkova"/>
    <s v="serrata"/>
    <m/>
    <m/>
    <m/>
    <m/>
    <s v="Ulmaceae"/>
    <m/>
    <m/>
    <m/>
    <m/>
    <m/>
    <m/>
    <x v="314"/>
    <s v="Planting"/>
    <x v="3"/>
    <s v="Planted"/>
    <x v="4"/>
  </r>
  <r>
    <s v="2022-0181"/>
    <s v="A"/>
    <s v="Zelkova serrata 'Village Green'"/>
    <s v="Zelkova"/>
    <s v="serrata"/>
    <m/>
    <m/>
    <m/>
    <m/>
    <s v="Ulmaceae"/>
    <m/>
    <m/>
    <m/>
    <m/>
    <m/>
    <m/>
    <x v="314"/>
    <s v="Planting"/>
    <x v="3"/>
    <s v="Planted"/>
    <x v="4"/>
  </r>
  <r>
    <s v="2022-0182"/>
    <s v="A"/>
    <s v="Zelkova serrata 'Village Green'"/>
    <s v="Zelkova"/>
    <s v="serrata"/>
    <m/>
    <m/>
    <m/>
    <m/>
    <s v="Ulmaceae"/>
    <m/>
    <m/>
    <m/>
    <m/>
    <m/>
    <m/>
    <x v="314"/>
    <s v="Planting"/>
    <x v="3"/>
    <s v="Planted"/>
    <x v="4"/>
  </r>
  <r>
    <s v="2022-0183"/>
    <s v="A"/>
    <s v="Zelkova serrata 'Village Green'"/>
    <s v="Zelkova"/>
    <s v="serrata"/>
    <m/>
    <m/>
    <m/>
    <m/>
    <s v="Ulmaceae"/>
    <m/>
    <m/>
    <m/>
    <m/>
    <m/>
    <m/>
    <x v="314"/>
    <s v="Planting"/>
    <x v="3"/>
    <s v="Planted"/>
    <x v="4"/>
  </r>
  <r>
    <s v="2022-0184"/>
    <s v="A"/>
    <s v="Zelkova serrata 'Village Green'"/>
    <s v="Zelkova"/>
    <s v="serrata"/>
    <m/>
    <m/>
    <m/>
    <m/>
    <s v="Ulmaceae"/>
    <m/>
    <m/>
    <m/>
    <m/>
    <m/>
    <m/>
    <x v="314"/>
    <s v="Planting"/>
    <x v="3"/>
    <s v="Planted"/>
    <x v="4"/>
  </r>
  <r>
    <s v="2022-0185"/>
    <s v="A"/>
    <s v="Acer rubrum 'Red Sunset'"/>
    <s v="Acer"/>
    <s v="rubrum"/>
    <m/>
    <m/>
    <m/>
    <m/>
    <s v="Sapindaceae"/>
    <m/>
    <m/>
    <m/>
    <m/>
    <m/>
    <m/>
    <x v="314"/>
    <s v="Planting"/>
    <x v="3"/>
    <s v="Planted"/>
    <x v="4"/>
  </r>
  <r>
    <s v="2022-0186"/>
    <s v="A"/>
    <s v="Acer rubrum 'Red Sunset'"/>
    <s v="Acer"/>
    <s v="rubrum"/>
    <m/>
    <m/>
    <m/>
    <m/>
    <s v="Sapindaceae"/>
    <m/>
    <m/>
    <m/>
    <m/>
    <m/>
    <m/>
    <x v="314"/>
    <s v="Planting"/>
    <x v="3"/>
    <s v="Planted"/>
    <x v="4"/>
  </r>
  <r>
    <s v="2022-0187"/>
    <s v="A"/>
    <s v="Acer rubrum 'Red Sunset'"/>
    <s v="Acer"/>
    <s v="rubrum"/>
    <m/>
    <m/>
    <m/>
    <m/>
    <s v="Sapindaceae"/>
    <m/>
    <m/>
    <m/>
    <m/>
    <m/>
    <m/>
    <x v="314"/>
    <s v="Planting"/>
    <x v="3"/>
    <s v="Planted"/>
    <x v="4"/>
  </r>
  <r>
    <s v="2022-0188"/>
    <s v="A"/>
    <s v="Acer rubrum 'Red Sunset'"/>
    <s v="Acer"/>
    <s v="rubrum"/>
    <m/>
    <m/>
    <m/>
    <m/>
    <s v="Sapindaceae"/>
    <m/>
    <m/>
    <m/>
    <m/>
    <m/>
    <m/>
    <x v="314"/>
    <s v="Planting"/>
    <x v="3"/>
    <s v="Planted"/>
    <x v="4"/>
  </r>
  <r>
    <s v="2022-0189"/>
    <s v="A"/>
    <s v="Acer rubrum 'Red Sunset'"/>
    <s v="Acer"/>
    <s v="rubrum"/>
    <m/>
    <m/>
    <m/>
    <m/>
    <s v="Sapindaceae"/>
    <m/>
    <m/>
    <m/>
    <m/>
    <m/>
    <m/>
    <x v="314"/>
    <s v="Planting"/>
    <x v="3"/>
    <s v="Planted"/>
    <x v="4"/>
  </r>
  <r>
    <s v="2022-0190"/>
    <s v="A"/>
    <s v="Acer rubrum 'Red Sunset'"/>
    <s v="Acer"/>
    <s v="rubrum"/>
    <m/>
    <m/>
    <m/>
    <m/>
    <s v="Sapindaceae"/>
    <m/>
    <m/>
    <m/>
    <m/>
    <m/>
    <m/>
    <x v="314"/>
    <s v="Planting"/>
    <x v="3"/>
    <s v="Planted"/>
    <x v="4"/>
  </r>
  <r>
    <s v="2022-0191"/>
    <s v="A"/>
    <s v="Acer rubrum 'Red Sunset'"/>
    <s v="Acer"/>
    <s v="rubrum"/>
    <m/>
    <m/>
    <m/>
    <m/>
    <s v="Sapindaceae"/>
    <m/>
    <m/>
    <m/>
    <m/>
    <m/>
    <m/>
    <x v="314"/>
    <s v="Planting"/>
    <x v="3"/>
    <s v="Planted"/>
    <x v="4"/>
  </r>
  <r>
    <s v="2022-0192"/>
    <s v="A"/>
    <s v="Acer rubrum 'Red Sunset'"/>
    <s v="Acer"/>
    <s v="rubrum"/>
    <m/>
    <m/>
    <m/>
    <m/>
    <s v="Sapindaceae"/>
    <m/>
    <m/>
    <m/>
    <m/>
    <m/>
    <m/>
    <x v="314"/>
    <s v="Planting"/>
    <x v="3"/>
    <s v="Planted"/>
    <x v="4"/>
  </r>
  <r>
    <s v="2022-0193"/>
    <s v="A"/>
    <s v="Acer rubrum 'Red Sunset'"/>
    <s v="Acer"/>
    <s v="rubrum"/>
    <m/>
    <m/>
    <m/>
    <m/>
    <s v="Sapindaceae"/>
    <m/>
    <m/>
    <m/>
    <m/>
    <m/>
    <m/>
    <x v="314"/>
    <s v="Planting"/>
    <x v="3"/>
    <s v="Planted"/>
    <x v="4"/>
  </r>
  <r>
    <s v="2022-0194"/>
    <s v="A"/>
    <s v="Acer saccharum 'Legacy'"/>
    <s v="Acer"/>
    <s v="saccharum"/>
    <m/>
    <m/>
    <m/>
    <m/>
    <s v="Sapindaceae"/>
    <m/>
    <m/>
    <m/>
    <m/>
    <m/>
    <m/>
    <x v="314"/>
    <s v="Planting"/>
    <x v="3"/>
    <s v="Planted"/>
    <x v="4"/>
  </r>
  <r>
    <s v="2022-0195"/>
    <s v="A"/>
    <s v="Acer saccharum 'Legacy'"/>
    <s v="Acer"/>
    <s v="saccharum"/>
    <m/>
    <m/>
    <m/>
    <m/>
    <s v="Sapindaceae"/>
    <m/>
    <m/>
    <m/>
    <m/>
    <m/>
    <m/>
    <x v="314"/>
    <s v="Planting"/>
    <x v="3"/>
    <s v="Planted"/>
    <x v="4"/>
  </r>
  <r>
    <s v="2022-0196"/>
    <s v="A"/>
    <s v="Chamaecyparis pisifera 'Filifera Aurea'"/>
    <s v="Chamaecyparis"/>
    <s v="pisifera"/>
    <m/>
    <m/>
    <m/>
    <m/>
    <s v="Cupressaceae"/>
    <m/>
    <m/>
    <m/>
    <m/>
    <m/>
    <m/>
    <x v="314"/>
    <s v="Planting"/>
    <x v="3"/>
    <s v="Planted"/>
    <x v="4"/>
  </r>
  <r>
    <s v="2022-0197"/>
    <s v="A"/>
    <s v="Cephalotaxus harringtonia"/>
    <s v="Cephalotaxus"/>
    <s v="harringtonia"/>
    <m/>
    <m/>
    <m/>
    <m/>
    <s v="Taxaceae"/>
    <m/>
    <m/>
    <m/>
    <m/>
    <m/>
    <m/>
    <x v="314"/>
    <s v="Planting"/>
    <x v="9"/>
    <s v="Planted"/>
    <x v="4"/>
  </r>
  <r>
    <s v="2022-0198"/>
    <s v="A"/>
    <s v="Ilex cornuta 'Burfordii'"/>
    <s v="Ilex"/>
    <s v="cornuta"/>
    <m/>
    <m/>
    <m/>
    <m/>
    <s v="Aquifoliaceae"/>
    <m/>
    <m/>
    <m/>
    <m/>
    <m/>
    <m/>
    <x v="314"/>
    <s v="Planting"/>
    <x v="9"/>
    <s v="Planted"/>
    <x v="4"/>
  </r>
  <r>
    <s v="2022-0199"/>
    <s v="A"/>
    <s v="Osmanthus heterophyllus 'Goshiki'"/>
    <s v="Osmanthus"/>
    <s v="heterophyllus"/>
    <m/>
    <m/>
    <m/>
    <m/>
    <s v="Oleaceae"/>
    <m/>
    <m/>
    <m/>
    <m/>
    <m/>
    <m/>
    <x v="314"/>
    <s v="Planting"/>
    <x v="22"/>
    <s v="Planted"/>
    <x v="4"/>
  </r>
  <r>
    <s v="2022-0200"/>
    <s v="A"/>
    <s v="Acer saccharum 'Legacy'"/>
    <s v="Acer"/>
    <s v="saccharum"/>
    <m/>
    <m/>
    <m/>
    <m/>
    <s v="Sapindaceae"/>
    <m/>
    <m/>
    <m/>
    <m/>
    <m/>
    <m/>
    <x v="314"/>
    <s v="Planting"/>
    <x v="3"/>
    <s v="Planted"/>
    <x v="4"/>
  </r>
  <r>
    <s v="2022-0201"/>
    <s v="A"/>
    <s v="Abelia chinensis 'Rose Creek'"/>
    <s v="Abelia"/>
    <s v="chinensis"/>
    <m/>
    <m/>
    <m/>
    <m/>
    <s v="Caprifoliaceae"/>
    <m/>
    <m/>
    <m/>
    <m/>
    <m/>
    <m/>
    <x v="314"/>
    <s v="Planting"/>
    <x v="24"/>
    <s v="Planted"/>
    <x v="4"/>
  </r>
  <r>
    <s v="2022-0201"/>
    <s v="B"/>
    <s v="Abelia chinensis 'Rose Creek'"/>
    <s v="Abelia"/>
    <s v="chinensis"/>
    <m/>
    <m/>
    <m/>
    <m/>
    <s v="Caprifoliaceae"/>
    <m/>
    <m/>
    <m/>
    <m/>
    <m/>
    <m/>
    <x v="314"/>
    <s v="Planting"/>
    <x v="24"/>
    <s v="Planted"/>
    <x v="4"/>
  </r>
  <r>
    <s v="2022-0202"/>
    <s v="A"/>
    <s v="Acer griseum"/>
    <s v="Acer"/>
    <s v="griseum"/>
    <m/>
    <m/>
    <m/>
    <m/>
    <s v="Sapindaceae"/>
    <m/>
    <m/>
    <m/>
    <m/>
    <m/>
    <m/>
    <x v="314"/>
    <s v="Planting"/>
    <x v="25"/>
    <s v="Planted"/>
    <x v="4"/>
  </r>
  <r>
    <s v="2022-0203"/>
    <s v="A"/>
    <s v="Acer griseum"/>
    <s v="Acer"/>
    <s v="griseum"/>
    <m/>
    <m/>
    <m/>
    <m/>
    <s v="Sapindaceae"/>
    <m/>
    <m/>
    <m/>
    <m/>
    <m/>
    <m/>
    <x v="314"/>
    <s v="Planting"/>
    <x v="24"/>
    <s v="Planted"/>
    <x v="4"/>
  </r>
  <r>
    <s v="2022-0204"/>
    <s v="A"/>
    <s v="Acer palmatum"/>
    <s v="Acer"/>
    <s v="palmatum"/>
    <m/>
    <m/>
    <m/>
    <m/>
    <s v="Sapindaceae"/>
    <m/>
    <m/>
    <m/>
    <m/>
    <m/>
    <m/>
    <x v="314"/>
    <s v="Planting"/>
    <x v="2"/>
    <s v="Planted"/>
    <x v="4"/>
  </r>
  <r>
    <s v="2022-0206"/>
    <s v="A"/>
    <s v="Acer palmatum 'Beni Kawa'"/>
    <s v="Acer"/>
    <s v="palmatum"/>
    <m/>
    <m/>
    <m/>
    <m/>
    <s v="Sapindaceae"/>
    <m/>
    <m/>
    <m/>
    <m/>
    <m/>
    <m/>
    <x v="314"/>
    <s v="Planting"/>
    <x v="25"/>
    <s v="Planted"/>
    <x v="4"/>
  </r>
  <r>
    <s v="2022-0207"/>
    <s v="A"/>
    <s v="Acer palmatum 'Villa Taranto'"/>
    <s v="Acer"/>
    <s v="palmatum"/>
    <m/>
    <m/>
    <m/>
    <m/>
    <s v="Sapindaceae"/>
    <m/>
    <m/>
    <m/>
    <m/>
    <m/>
    <m/>
    <x v="314"/>
    <s v="Planting"/>
    <x v="2"/>
    <s v="Planted"/>
    <x v="4"/>
  </r>
  <r>
    <s v="2022-0208"/>
    <s v="A"/>
    <s v="Acer saccharinum 'Born's Gracious'"/>
    <s v="Acer"/>
    <s v="saccharinum"/>
    <m/>
    <m/>
    <m/>
    <m/>
    <s v="Sapindaceae"/>
    <m/>
    <m/>
    <m/>
    <m/>
    <m/>
    <m/>
    <x v="314"/>
    <s v="Planting"/>
    <x v="24"/>
    <s v="Planted"/>
    <x v="4"/>
  </r>
  <r>
    <s v="2022-0209"/>
    <s v="A"/>
    <s v="Acer × freemanii"/>
    <s v="Acer"/>
    <s v="× freemanii"/>
    <m/>
    <m/>
    <m/>
    <m/>
    <s v="Sapindaceae"/>
    <m/>
    <m/>
    <m/>
    <m/>
    <m/>
    <m/>
    <x v="314"/>
    <s v="Planting"/>
    <x v="24"/>
    <s v="Planted"/>
    <x v="4"/>
  </r>
  <r>
    <s v="2022-0209"/>
    <s v="B"/>
    <s v="Acer × freemanii"/>
    <s v="Acer"/>
    <s v="× freemanii"/>
    <m/>
    <m/>
    <m/>
    <m/>
    <s v="Sapindaceae"/>
    <m/>
    <m/>
    <m/>
    <m/>
    <m/>
    <m/>
    <x v="314"/>
    <s v="Planting"/>
    <x v="24"/>
    <s v="Planted"/>
    <x v="4"/>
  </r>
  <r>
    <s v="2022-0209"/>
    <s v="C"/>
    <s v="Acer × freemanii"/>
    <s v="Acer"/>
    <s v="× freemanii"/>
    <m/>
    <m/>
    <m/>
    <m/>
    <s v="Sapindaceae"/>
    <m/>
    <m/>
    <m/>
    <m/>
    <m/>
    <m/>
    <x v="314"/>
    <s v="Planting"/>
    <x v="24"/>
    <s v="Planted"/>
    <x v="4"/>
  </r>
  <r>
    <s v="2022-0210"/>
    <s v="A"/>
    <s v="Albizia julibrissin 'Summer Chocolate'"/>
    <s v="Albizia"/>
    <s v="julibrissin"/>
    <m/>
    <m/>
    <m/>
    <m/>
    <s v="Fabaceae"/>
    <m/>
    <m/>
    <m/>
    <m/>
    <m/>
    <m/>
    <x v="314"/>
    <s v="Planting"/>
    <x v="24"/>
    <s v="Planted"/>
    <x v="4"/>
  </r>
  <r>
    <s v="2022-0211"/>
    <s v="A"/>
    <s v="Amelanchier laevis"/>
    <s v="Amelanchier"/>
    <s v="laevis"/>
    <m/>
    <m/>
    <m/>
    <m/>
    <s v="Rosaceae"/>
    <m/>
    <m/>
    <m/>
    <m/>
    <m/>
    <m/>
    <x v="314"/>
    <s v="Planting"/>
    <x v="24"/>
    <s v="Planted"/>
    <x v="4"/>
  </r>
  <r>
    <s v="2022-0212"/>
    <s v="A"/>
    <s v="Amelanchier laevis"/>
    <s v="Amelanchier"/>
    <s v="laevis"/>
    <m/>
    <m/>
    <m/>
    <m/>
    <s v="Rosaceae"/>
    <m/>
    <m/>
    <m/>
    <m/>
    <m/>
    <m/>
    <x v="314"/>
    <s v="Planting"/>
    <x v="24"/>
    <s v="Planted"/>
    <x v="4"/>
  </r>
  <r>
    <s v="2022-0213"/>
    <s v="A"/>
    <s v="Baccharis halimifolia"/>
    <s v="Baccharis"/>
    <s v="halimifolia"/>
    <m/>
    <m/>
    <m/>
    <m/>
    <s v="Asteraceae"/>
    <m/>
    <m/>
    <m/>
    <m/>
    <m/>
    <m/>
    <x v="314"/>
    <s v="Planting"/>
    <x v="24"/>
    <s v="Planted"/>
    <x v="4"/>
  </r>
  <r>
    <s v="2022-0214"/>
    <s v="A"/>
    <s v="Betula nigra"/>
    <s v="Betula"/>
    <s v="nigra"/>
    <m/>
    <m/>
    <m/>
    <m/>
    <s v="Betulaceae"/>
    <m/>
    <m/>
    <m/>
    <m/>
    <m/>
    <m/>
    <x v="314"/>
    <s v="Planting"/>
    <x v="24"/>
    <s v="Planted"/>
    <x v="4"/>
  </r>
  <r>
    <s v="2022-0215"/>
    <s v="A"/>
    <s v="Betula nigra"/>
    <s v="Betula"/>
    <s v="nigra"/>
    <m/>
    <m/>
    <m/>
    <m/>
    <s v="Betulaceae"/>
    <m/>
    <m/>
    <m/>
    <m/>
    <m/>
    <m/>
    <x v="314"/>
    <s v="Planting"/>
    <x v="26"/>
    <s v="Planted"/>
    <x v="4"/>
  </r>
  <r>
    <s v="2022-0215"/>
    <s v="B"/>
    <s v="Betula nigra"/>
    <s v="Betula"/>
    <s v="nigra"/>
    <m/>
    <m/>
    <m/>
    <m/>
    <s v="Betulaceae"/>
    <m/>
    <m/>
    <m/>
    <m/>
    <m/>
    <m/>
    <x v="314"/>
    <s v="Planting"/>
    <x v="26"/>
    <s v="Planted"/>
    <x v="4"/>
  </r>
  <r>
    <s v="2022-0215"/>
    <s v="C"/>
    <s v="Betula nigra"/>
    <s v="Betula"/>
    <s v="nigra"/>
    <m/>
    <m/>
    <m/>
    <m/>
    <s v="Betulaceae"/>
    <m/>
    <m/>
    <m/>
    <m/>
    <m/>
    <m/>
    <x v="314"/>
    <s v="Planting"/>
    <x v="26"/>
    <s v="Planted"/>
    <x v="4"/>
  </r>
  <r>
    <s v="2022-0215"/>
    <s v="D"/>
    <s v="Betula nigra"/>
    <s v="Betula"/>
    <s v="nigra"/>
    <m/>
    <m/>
    <m/>
    <m/>
    <s v="Betulaceae"/>
    <m/>
    <m/>
    <m/>
    <m/>
    <m/>
    <m/>
    <x v="314"/>
    <s v="Planting"/>
    <x v="26"/>
    <s v="Planted"/>
    <x v="4"/>
  </r>
  <r>
    <s v="2022-0215"/>
    <s v="E"/>
    <s v="Betula nigra"/>
    <s v="Betula"/>
    <s v="nigra"/>
    <m/>
    <m/>
    <m/>
    <m/>
    <s v="Betulaceae"/>
    <m/>
    <m/>
    <m/>
    <m/>
    <m/>
    <m/>
    <x v="314"/>
    <s v="Planting"/>
    <x v="26"/>
    <s v="Planted"/>
    <x v="4"/>
  </r>
  <r>
    <s v="2022-0215"/>
    <s v="F"/>
    <s v="Betula nigra"/>
    <s v="Betula"/>
    <s v="nigra"/>
    <m/>
    <m/>
    <m/>
    <m/>
    <s v="Betulaceae"/>
    <m/>
    <m/>
    <m/>
    <m/>
    <m/>
    <m/>
    <x v="314"/>
    <s v="Planting"/>
    <x v="26"/>
    <s v="Planted"/>
    <x v="4"/>
  </r>
  <r>
    <s v="2022-0216"/>
    <s v="A"/>
    <s v="Betula nigra"/>
    <s v="Betula"/>
    <s v="nigra"/>
    <m/>
    <m/>
    <m/>
    <m/>
    <s v="Betulaceae"/>
    <m/>
    <m/>
    <m/>
    <m/>
    <m/>
    <m/>
    <x v="314"/>
    <s v="Planting"/>
    <x v="24"/>
    <s v="Planted"/>
    <x v="4"/>
  </r>
  <r>
    <s v="2022-0217"/>
    <s v="A"/>
    <s v="Betula nigra"/>
    <s v="Betula"/>
    <s v="nigra"/>
    <m/>
    <m/>
    <m/>
    <m/>
    <s v="Betulaceae"/>
    <m/>
    <m/>
    <m/>
    <m/>
    <m/>
    <m/>
    <x v="314"/>
    <s v="Planting"/>
    <x v="24"/>
    <s v="Planted"/>
    <x v="4"/>
  </r>
  <r>
    <s v="2022-0218"/>
    <s v="A"/>
    <s v="Betula nigra"/>
    <s v="Betula"/>
    <s v="nigra"/>
    <m/>
    <m/>
    <m/>
    <m/>
    <s v="Betulaceae"/>
    <m/>
    <m/>
    <m/>
    <m/>
    <m/>
    <m/>
    <x v="314"/>
    <s v="Planting"/>
    <x v="24"/>
    <s v="Planted"/>
    <x v="4"/>
  </r>
  <r>
    <s v="2022-0219"/>
    <s v="A"/>
    <s v="Betula nigra"/>
    <s v="Betula"/>
    <s v="nigra"/>
    <m/>
    <m/>
    <m/>
    <m/>
    <s v="Betulaceae"/>
    <m/>
    <m/>
    <m/>
    <m/>
    <m/>
    <m/>
    <x v="314"/>
    <s v="Planting"/>
    <x v="24"/>
    <s v="Planted"/>
    <x v="4"/>
  </r>
  <r>
    <s v="2022-0220"/>
    <s v="A"/>
    <s v="Betula pendula"/>
    <s v="Betula"/>
    <s v="pendula"/>
    <m/>
    <m/>
    <m/>
    <m/>
    <s v="Betulaceae"/>
    <m/>
    <m/>
    <m/>
    <m/>
    <m/>
    <m/>
    <x v="314"/>
    <s v="Planting"/>
    <x v="24"/>
    <s v="Planted"/>
    <x v="4"/>
  </r>
  <r>
    <s v="2022-0221"/>
    <s v="A"/>
    <s v="Buxus × 'Green Mountain'"/>
    <s v="Buxus"/>
    <s v="×"/>
    <m/>
    <m/>
    <m/>
    <m/>
    <s v="Buxaceae"/>
    <m/>
    <m/>
    <m/>
    <m/>
    <m/>
    <m/>
    <x v="314"/>
    <s v="Planting"/>
    <x v="24"/>
    <s v="Planted"/>
    <x v="4"/>
  </r>
  <r>
    <s v="2022-0222"/>
    <s v="A"/>
    <s v="Calocedrus decurrens"/>
    <s v="Calocedrus"/>
    <s v="decurrens"/>
    <m/>
    <m/>
    <m/>
    <m/>
    <s v="Cupressaceae"/>
    <m/>
    <m/>
    <m/>
    <m/>
    <m/>
    <m/>
    <x v="314"/>
    <s v="Planting"/>
    <x v="27"/>
    <s v="Planted"/>
    <x v="4"/>
  </r>
  <r>
    <s v="2022-0223"/>
    <s v="A"/>
    <s v="Callicarpa americana"/>
    <s v="Callicarpa"/>
    <s v="americana"/>
    <m/>
    <m/>
    <m/>
    <m/>
    <s v="Lamiaceae"/>
    <m/>
    <m/>
    <m/>
    <m/>
    <m/>
    <m/>
    <x v="314"/>
    <s v="Planting"/>
    <x v="24"/>
    <s v="Planted"/>
    <x v="4"/>
  </r>
  <r>
    <s v="2022-0224"/>
    <s v="A"/>
    <s v="Callicarpa dichotoma"/>
    <s v="Callicarpa"/>
    <s v="dichotoma"/>
    <m/>
    <m/>
    <m/>
    <m/>
    <s v="Lamiaceae"/>
    <m/>
    <m/>
    <m/>
    <m/>
    <m/>
    <m/>
    <x v="314"/>
    <s v="Planting"/>
    <x v="24"/>
    <s v="Planted"/>
    <x v="4"/>
  </r>
  <r>
    <s v="2022-0225"/>
    <s v="A"/>
    <s v="Camellia sasanqua"/>
    <s v="Camellia"/>
    <s v="sasanqua"/>
    <m/>
    <m/>
    <m/>
    <m/>
    <s v="Theaceae"/>
    <m/>
    <m/>
    <m/>
    <m/>
    <m/>
    <m/>
    <x v="314"/>
    <s v="Planting"/>
    <x v="24"/>
    <s v="Planted"/>
    <x v="4"/>
  </r>
  <r>
    <s v="2022-0226"/>
    <s v="A"/>
    <s v="Carpinus betulus 'Columnaris nana'"/>
    <s v="Carpinus"/>
    <s v="betulus"/>
    <m/>
    <m/>
    <m/>
    <m/>
    <s v="Betulaceae"/>
    <m/>
    <m/>
    <m/>
    <m/>
    <m/>
    <m/>
    <x v="314"/>
    <s v="Planting"/>
    <x v="24"/>
    <s v="Planted"/>
    <x v="4"/>
  </r>
  <r>
    <s v="2022-0227"/>
    <s v="A"/>
    <s v="Carpinus betulus 'fastigiata'"/>
    <s v="Carpinus"/>
    <s v="betulus"/>
    <m/>
    <m/>
    <m/>
    <m/>
    <s v="Betulaceae"/>
    <m/>
    <m/>
    <m/>
    <m/>
    <m/>
    <m/>
    <x v="314"/>
    <s v="Planting"/>
    <x v="24"/>
    <s v="Planted"/>
    <x v="4"/>
  </r>
  <r>
    <s v="2022-0228"/>
    <s v="A"/>
    <s v="Carpinus caroliniana"/>
    <s v="Carpinus"/>
    <s v="caroliniana"/>
    <m/>
    <m/>
    <m/>
    <m/>
    <s v="Betulaceae"/>
    <m/>
    <m/>
    <m/>
    <m/>
    <m/>
    <m/>
    <x v="314"/>
    <s v="Planting"/>
    <x v="24"/>
    <s v="Planted"/>
    <x v="4"/>
  </r>
  <r>
    <s v="2022-0229"/>
    <s v="A"/>
    <s v="Carpinus caroliniana"/>
    <s v="Carpinus"/>
    <s v="caroliniana"/>
    <m/>
    <m/>
    <m/>
    <m/>
    <s v="Betulaceae"/>
    <m/>
    <m/>
    <m/>
    <m/>
    <m/>
    <m/>
    <x v="314"/>
    <s v="Planting"/>
    <x v="24"/>
    <s v="Planted"/>
    <x v="4"/>
  </r>
  <r>
    <s v="2022-0230"/>
    <s v="A"/>
    <s v="Carpinus caroliniana"/>
    <s v="Carpinus"/>
    <s v="caroliniana"/>
    <m/>
    <m/>
    <m/>
    <m/>
    <s v="Betulaceae"/>
    <m/>
    <m/>
    <m/>
    <m/>
    <m/>
    <m/>
    <x v="314"/>
    <s v="Planting"/>
    <x v="24"/>
    <s v="Planted"/>
    <x v="4"/>
  </r>
  <r>
    <s v="2022-0231"/>
    <s v="A"/>
    <s v="Carpinus caroliniana"/>
    <s v="Carpinus"/>
    <s v="caroliniana"/>
    <m/>
    <m/>
    <m/>
    <m/>
    <s v="Betulaceae"/>
    <m/>
    <m/>
    <m/>
    <m/>
    <m/>
    <m/>
    <x v="314"/>
    <s v="Planting"/>
    <x v="24"/>
    <s v="Planted"/>
    <x v="4"/>
  </r>
  <r>
    <s v="2022-0232"/>
    <s v="A"/>
    <s v="Carya glabra"/>
    <s v="Carya"/>
    <s v="glabra"/>
    <m/>
    <m/>
    <m/>
    <m/>
    <s v="Juglandaceae"/>
    <m/>
    <m/>
    <m/>
    <m/>
    <m/>
    <m/>
    <x v="314"/>
    <s v="Planting"/>
    <x v="25"/>
    <s v="Planted"/>
    <x v="4"/>
  </r>
  <r>
    <s v="2022-0233"/>
    <s v="A"/>
    <s v="Carya illinoinensis"/>
    <s v="Carya"/>
    <s v="illinoinensis"/>
    <m/>
    <m/>
    <m/>
    <m/>
    <s v="Juglandaceae"/>
    <m/>
    <m/>
    <m/>
    <m/>
    <m/>
    <m/>
    <x v="314"/>
    <s v="Planting"/>
    <x v="14"/>
    <s v="Planted"/>
    <x v="4"/>
  </r>
  <r>
    <s v="2022-0234"/>
    <s v="A"/>
    <s v="Carya tomentosa"/>
    <s v="Carya"/>
    <s v="tomentosa"/>
    <m/>
    <m/>
    <m/>
    <m/>
    <s v="Juglandaceae"/>
    <m/>
    <m/>
    <m/>
    <m/>
    <m/>
    <m/>
    <x v="314"/>
    <s v="Planting"/>
    <x v="26"/>
    <s v="Planted"/>
    <x v="4"/>
  </r>
  <r>
    <s v="2022-0235"/>
    <s v="A"/>
    <s v="Catalpa speciosa"/>
    <s v="Catalpa"/>
    <s v="speciosa"/>
    <m/>
    <m/>
    <m/>
    <m/>
    <s v="Bignoniaceae"/>
    <m/>
    <m/>
    <m/>
    <m/>
    <m/>
    <m/>
    <x v="314"/>
    <s v="Planting"/>
    <x v="26"/>
    <s v="Planted"/>
    <x v="4"/>
  </r>
  <r>
    <s v="2022-0236"/>
    <s v="A"/>
    <s v="Cedrus atlantica"/>
    <s v="Cedrus"/>
    <s v="atlantica"/>
    <m/>
    <m/>
    <m/>
    <m/>
    <s v="Pinaceae"/>
    <m/>
    <m/>
    <m/>
    <m/>
    <m/>
    <m/>
    <x v="314"/>
    <s v="Planting"/>
    <x v="27"/>
    <s v="Planted"/>
    <x v="4"/>
  </r>
  <r>
    <s v="2022-0237"/>
    <s v="A"/>
    <s v="Cedrus atlantica"/>
    <s v="Cedrus"/>
    <s v="atlantica"/>
    <m/>
    <m/>
    <m/>
    <m/>
    <s v="Pinaceae"/>
    <m/>
    <m/>
    <m/>
    <m/>
    <m/>
    <m/>
    <x v="314"/>
    <s v="Planting"/>
    <x v="27"/>
    <s v="Planted"/>
    <x v="4"/>
  </r>
  <r>
    <s v="2022-0238"/>
    <s v="A"/>
    <s v="Cedrus atlantica"/>
    <s v="Cedrus"/>
    <s v="atlantica"/>
    <m/>
    <m/>
    <m/>
    <m/>
    <s v="Pinaceae"/>
    <m/>
    <m/>
    <m/>
    <m/>
    <m/>
    <m/>
    <x v="314"/>
    <s v="Planting"/>
    <x v="27"/>
    <s v="Planted"/>
    <x v="4"/>
  </r>
  <r>
    <s v="2022-0239"/>
    <s v="A"/>
    <s v="Cedrus atlantica 'Glauca Pendula'"/>
    <s v="Cedrus"/>
    <s v="atlantica"/>
    <m/>
    <m/>
    <m/>
    <m/>
    <s v="Pinaceae"/>
    <m/>
    <m/>
    <m/>
    <m/>
    <m/>
    <m/>
    <x v="314"/>
    <s v="Planting"/>
    <x v="24"/>
    <s v="Planted"/>
    <x v="4"/>
  </r>
  <r>
    <s v="2022-0240"/>
    <s v="A"/>
    <s v="Cedrus deodara"/>
    <s v="Cedrus"/>
    <s v="deodara"/>
    <m/>
    <m/>
    <m/>
    <m/>
    <s v="Pinaceae"/>
    <m/>
    <m/>
    <m/>
    <m/>
    <m/>
    <m/>
    <x v="314"/>
    <s v="Planting"/>
    <x v="27"/>
    <s v="Planted"/>
    <x v="4"/>
  </r>
  <r>
    <s v="2022-0241"/>
    <s v="A"/>
    <s v="Cephalanthus occidentalis"/>
    <s v="Cephalanthus"/>
    <s v="occidentalis"/>
    <m/>
    <m/>
    <m/>
    <m/>
    <s v="Rubiaceae"/>
    <m/>
    <m/>
    <m/>
    <m/>
    <m/>
    <m/>
    <x v="314"/>
    <s v="Planting"/>
    <x v="26"/>
    <s v="Planted"/>
    <x v="4"/>
  </r>
  <r>
    <s v="2022-0242"/>
    <s v="A"/>
    <s v="Cercidiphyllum japonicum 'Pendulum'"/>
    <s v="Cercidiphyllum"/>
    <s v="japonicum"/>
    <m/>
    <m/>
    <m/>
    <m/>
    <s v="Cercidiphyllaceae"/>
    <m/>
    <m/>
    <m/>
    <m/>
    <m/>
    <m/>
    <x v="314"/>
    <s v="Planting"/>
    <x v="11"/>
    <s v="Planted"/>
    <x v="4"/>
  </r>
  <r>
    <s v="2022-0243"/>
    <s v="A"/>
    <s v="Cercis canadensis"/>
    <s v="Cercis"/>
    <s v="canadensis"/>
    <m/>
    <m/>
    <m/>
    <m/>
    <s v="Fabaceae"/>
    <m/>
    <m/>
    <m/>
    <m/>
    <m/>
    <m/>
    <x v="314"/>
    <s v="Planting"/>
    <x v="24"/>
    <s v="Planted"/>
    <x v="4"/>
  </r>
  <r>
    <s v="2022-0244"/>
    <s v="A"/>
    <s v="Cercis canadensis 'Covey''"/>
    <s v="Cercis"/>
    <s v="canadensis"/>
    <m/>
    <m/>
    <m/>
    <m/>
    <s v="Fabaceae"/>
    <m/>
    <m/>
    <m/>
    <m/>
    <m/>
    <m/>
    <x v="314"/>
    <s v="Planting"/>
    <x v="24"/>
    <s v="Planted"/>
    <x v="4"/>
  </r>
  <r>
    <s v="2022-0245"/>
    <s v="A"/>
    <s v="Cercis canadensis 'Covey''"/>
    <s v="Cercis"/>
    <s v="canadensis"/>
    <m/>
    <m/>
    <m/>
    <m/>
    <s v="Fabaceae"/>
    <m/>
    <m/>
    <m/>
    <m/>
    <m/>
    <m/>
    <x v="314"/>
    <s v="Planting"/>
    <x v="24"/>
    <s v="Planted"/>
    <x v="4"/>
  </r>
  <r>
    <s v="2022-0246"/>
    <s v="A"/>
    <s v="Chaenomeles × superba 'Jet Trail'"/>
    <s v="Chaenomeles"/>
    <s v="× superba"/>
    <m/>
    <m/>
    <m/>
    <m/>
    <s v="Rosaceae"/>
    <m/>
    <m/>
    <m/>
    <m/>
    <m/>
    <m/>
    <x v="314"/>
    <s v="Planting"/>
    <x v="2"/>
    <s v="Planted"/>
    <x v="4"/>
  </r>
  <r>
    <s v="2022-0247"/>
    <s v="A"/>
    <s v="Chamaecyparis pisifera 'Filifera Aurea'"/>
    <s v="Chamaecyparis"/>
    <s v="pisifera"/>
    <m/>
    <m/>
    <m/>
    <m/>
    <s v="Cupressaceae"/>
    <m/>
    <m/>
    <m/>
    <m/>
    <m/>
    <m/>
    <x v="314"/>
    <s v="Planting"/>
    <x v="24"/>
    <s v="Planted"/>
    <x v="4"/>
  </r>
  <r>
    <s v="2022-0248"/>
    <s v="A"/>
    <s v="Chamaecyparis pisifera 'Filifera Aurea'"/>
    <s v="Chamaecyparis"/>
    <s v="pisifera"/>
    <m/>
    <m/>
    <m/>
    <m/>
    <s v="Cupressaceae"/>
    <m/>
    <m/>
    <m/>
    <m/>
    <m/>
    <m/>
    <x v="314"/>
    <s v="Planting"/>
    <x v="24"/>
    <s v="Planted"/>
    <x v="4"/>
  </r>
  <r>
    <s v="2022-0249"/>
    <s v="A"/>
    <s v="Chamaecyparis pisifera 'Vintage Gold'"/>
    <s v="Chamaecyparis"/>
    <s v="pisifera"/>
    <m/>
    <m/>
    <m/>
    <m/>
    <s v="Cupressaceae"/>
    <m/>
    <m/>
    <m/>
    <m/>
    <m/>
    <m/>
    <x v="314"/>
    <s v="Planting"/>
    <x v="24"/>
    <s v="Planted"/>
    <x v="4"/>
  </r>
  <r>
    <s v="2022-0250"/>
    <s v="A"/>
    <s v="Chionanthus retusus"/>
    <s v="Chionanthus"/>
    <s v="retusus"/>
    <m/>
    <m/>
    <m/>
    <m/>
    <s v="Oleaceae"/>
    <m/>
    <m/>
    <m/>
    <m/>
    <m/>
    <m/>
    <x v="314"/>
    <s v="Planting"/>
    <x v="24"/>
    <s v="Planted"/>
    <x v="4"/>
  </r>
  <r>
    <s v="2022-0251"/>
    <s v="A"/>
    <s v="Chionanthus virginicus"/>
    <s v="Chionanthus"/>
    <s v="virginicus"/>
    <m/>
    <m/>
    <m/>
    <m/>
    <s v="Oleaceae"/>
    <m/>
    <m/>
    <m/>
    <m/>
    <m/>
    <m/>
    <x v="314"/>
    <s v="Planting"/>
    <x v="26"/>
    <s v="Planted"/>
    <x v="4"/>
  </r>
  <r>
    <s v="2022-0252"/>
    <s v="A"/>
    <s v="Cladrastis kentukea"/>
    <s v="Cladrastis"/>
    <s v="kentukea"/>
    <m/>
    <m/>
    <m/>
    <m/>
    <s v="Fabaceae"/>
    <m/>
    <m/>
    <m/>
    <m/>
    <m/>
    <m/>
    <x v="314"/>
    <s v="Planting"/>
    <x v="24"/>
    <s v="Planted"/>
    <x v="4"/>
  </r>
  <r>
    <s v="2022-0253"/>
    <s v="A"/>
    <s v="Clethra alnifolia 'Ruby Spice'"/>
    <s v="Clethra"/>
    <s v="alnifolia"/>
    <m/>
    <m/>
    <m/>
    <m/>
    <s v="Clethraceae"/>
    <m/>
    <m/>
    <m/>
    <m/>
    <m/>
    <m/>
    <x v="314"/>
    <s v="Planting"/>
    <x v="26"/>
    <s v="Planted"/>
    <x v="4"/>
  </r>
  <r>
    <s v="2022-0254"/>
    <s v="A"/>
    <s v="Cleyera japonica"/>
    <s v="Cleyera"/>
    <s v="japonica"/>
    <m/>
    <m/>
    <m/>
    <m/>
    <s v="Pentaphylacaceae"/>
    <m/>
    <m/>
    <m/>
    <m/>
    <m/>
    <m/>
    <x v="314"/>
    <s v="Planting"/>
    <x v="24"/>
    <s v="Planted"/>
    <x v="4"/>
  </r>
  <r>
    <s v="2022-0255"/>
    <s v="A"/>
    <s v="Cleyera japonica"/>
    <s v="Cleyera"/>
    <s v="japonica"/>
    <m/>
    <m/>
    <m/>
    <m/>
    <s v="Pentaphylacaceae"/>
    <m/>
    <m/>
    <m/>
    <m/>
    <m/>
    <m/>
    <x v="314"/>
    <s v="Planting"/>
    <x v="24"/>
    <s v="Planted"/>
    <x v="4"/>
  </r>
  <r>
    <s v="2022-0256"/>
    <s v="A"/>
    <s v="Cleyera japonica"/>
    <s v="Cleyera"/>
    <s v="japonica"/>
    <m/>
    <m/>
    <m/>
    <m/>
    <s v="Pentaphylacaceae"/>
    <m/>
    <m/>
    <m/>
    <m/>
    <m/>
    <m/>
    <x v="314"/>
    <s v="Planting"/>
    <x v="24"/>
    <s v="Planted"/>
    <x v="4"/>
  </r>
  <r>
    <s v="2022-0257"/>
    <s v="A"/>
    <s v="Cleyera japonica"/>
    <s v="Cleyera"/>
    <s v="japonica"/>
    <m/>
    <m/>
    <m/>
    <m/>
    <s v="Pentaphylacaceae"/>
    <m/>
    <m/>
    <m/>
    <m/>
    <m/>
    <m/>
    <x v="314"/>
    <s v="Planting"/>
    <x v="24"/>
    <s v="Planted"/>
    <x v="4"/>
  </r>
  <r>
    <s v="2022-0258"/>
    <s v="A"/>
    <s v="Cornus florida"/>
    <s v="Cornus"/>
    <s v="florida"/>
    <m/>
    <m/>
    <m/>
    <m/>
    <s v="Cornaceae"/>
    <m/>
    <m/>
    <m/>
    <m/>
    <m/>
    <m/>
    <x v="314"/>
    <s v="Planting"/>
    <x v="3"/>
    <s v="Inspected"/>
    <x v="4"/>
  </r>
  <r>
    <s v="2022-0259"/>
    <s v="A"/>
    <s v="Cornus florida"/>
    <s v="Cornus"/>
    <s v="florida"/>
    <m/>
    <m/>
    <m/>
    <m/>
    <s v="Cornaceae"/>
    <m/>
    <m/>
    <m/>
    <m/>
    <m/>
    <m/>
    <x v="314"/>
    <s v="Planting"/>
    <x v="3"/>
    <s v="Inspected"/>
    <x v="4"/>
  </r>
  <r>
    <s v="2022-0260"/>
    <s v="A"/>
    <s v="Cornus florida"/>
    <s v="Cornus"/>
    <s v="florida"/>
    <m/>
    <m/>
    <m/>
    <m/>
    <s v="Cornaceae"/>
    <m/>
    <m/>
    <m/>
    <m/>
    <m/>
    <m/>
    <x v="314"/>
    <s v="Planting"/>
    <x v="26"/>
    <s v="Inspected"/>
    <x v="4"/>
  </r>
  <r>
    <s v="2022-0261"/>
    <s v="A"/>
    <s v="Cornus florida"/>
    <s v="Cornus"/>
    <s v="florida"/>
    <m/>
    <m/>
    <m/>
    <m/>
    <s v="Cornaceae"/>
    <m/>
    <m/>
    <m/>
    <m/>
    <m/>
    <m/>
    <x v="314"/>
    <s v="Planting"/>
    <x v="26"/>
    <s v="Inspected"/>
    <x v="4"/>
  </r>
  <r>
    <s v="2022-0262"/>
    <s v="A"/>
    <s v="Cornus florida"/>
    <s v="Cornus"/>
    <s v="florida"/>
    <m/>
    <m/>
    <m/>
    <m/>
    <s v="Cornaceae"/>
    <m/>
    <m/>
    <m/>
    <m/>
    <m/>
    <m/>
    <x v="314"/>
    <s v="Planting"/>
    <x v="26"/>
    <s v="Inspected"/>
    <x v="4"/>
  </r>
  <r>
    <s v="2022-0263"/>
    <s v="A"/>
    <s v="Cornus florida"/>
    <s v="Cornus"/>
    <s v="florida"/>
    <m/>
    <m/>
    <m/>
    <m/>
    <s v="Cornaceae"/>
    <m/>
    <m/>
    <m/>
    <m/>
    <m/>
    <m/>
    <x v="314"/>
    <s v="Planting"/>
    <x v="26"/>
    <s v="Inspected"/>
    <x v="4"/>
  </r>
  <r>
    <s v="2022-0264"/>
    <s v="A"/>
    <s v="Cornus florida"/>
    <s v="Cornus"/>
    <s v="florida"/>
    <m/>
    <m/>
    <m/>
    <m/>
    <s v="Cornaceae"/>
    <m/>
    <m/>
    <m/>
    <m/>
    <m/>
    <m/>
    <x v="314"/>
    <s v="Planting"/>
    <x v="26"/>
    <s v="Inspected"/>
    <x v="4"/>
  </r>
  <r>
    <s v="2022-0265"/>
    <s v="A"/>
    <s v="Cornus florida"/>
    <s v="Cornus"/>
    <s v="florida"/>
    <m/>
    <m/>
    <m/>
    <m/>
    <s v="Cornaceae"/>
    <m/>
    <m/>
    <m/>
    <m/>
    <m/>
    <m/>
    <x v="314"/>
    <s v="Planting"/>
    <x v="26"/>
    <s v="Inspected"/>
    <x v="4"/>
  </r>
  <r>
    <s v="2022-0266"/>
    <s v="A"/>
    <s v="Cornus florida"/>
    <s v="Cornus"/>
    <s v="florida"/>
    <m/>
    <m/>
    <m/>
    <m/>
    <s v="Cornaceae"/>
    <m/>
    <m/>
    <m/>
    <m/>
    <m/>
    <m/>
    <x v="314"/>
    <s v="Planting"/>
    <x v="24"/>
    <s v="Inspected"/>
    <x v="4"/>
  </r>
  <r>
    <s v="2022-0267"/>
    <s v="A"/>
    <s v="Cornus florida 'Appalachian Snow'"/>
    <s v="Cornus"/>
    <s v="florida"/>
    <m/>
    <m/>
    <m/>
    <m/>
    <s v="Cornaceae"/>
    <m/>
    <m/>
    <m/>
    <m/>
    <m/>
    <m/>
    <x v="314"/>
    <s v="Planting"/>
    <x v="10"/>
    <s v="Planted"/>
    <x v="4"/>
  </r>
  <r>
    <s v="2022-0268"/>
    <s v="A"/>
    <s v="Cornus florida 'Little Princess'"/>
    <s v="Cornus"/>
    <s v="florida"/>
    <m/>
    <m/>
    <m/>
    <m/>
    <s v="Cornaceae"/>
    <m/>
    <m/>
    <m/>
    <m/>
    <m/>
    <m/>
    <x v="314"/>
    <s v="Planting"/>
    <x v="24"/>
    <s v="Inspected"/>
    <x v="4"/>
  </r>
  <r>
    <s v="2022-0269"/>
    <s v="A"/>
    <s v="Cornus kousa"/>
    <s v="Cornus"/>
    <s v="kousa"/>
    <m/>
    <m/>
    <m/>
    <m/>
    <s v="Cornaceae"/>
    <m/>
    <m/>
    <m/>
    <m/>
    <m/>
    <m/>
    <x v="314"/>
    <s v="Planting"/>
    <x v="26"/>
    <s v="Inspected"/>
    <x v="4"/>
  </r>
  <r>
    <s v="2022-0270"/>
    <s v="A"/>
    <s v="Cornus kousa"/>
    <s v="Cornus"/>
    <s v="kousa"/>
    <m/>
    <m/>
    <m/>
    <m/>
    <s v="Cornaceae"/>
    <m/>
    <m/>
    <m/>
    <m/>
    <m/>
    <m/>
    <x v="314"/>
    <s v="Planting"/>
    <x v="24"/>
    <s v="Inspected"/>
    <x v="4"/>
  </r>
  <r>
    <s v="2022-0271"/>
    <s v="A"/>
    <s v="Cornus kousa 'Lustgarden weeping'"/>
    <s v="Cornus"/>
    <s v="kousa"/>
    <m/>
    <m/>
    <m/>
    <m/>
    <s v="Cornaceae"/>
    <m/>
    <m/>
    <m/>
    <m/>
    <m/>
    <m/>
    <x v="314"/>
    <s v="Planting"/>
    <x v="11"/>
    <s v="Inspected"/>
    <x v="4"/>
  </r>
  <r>
    <s v="2022-0272"/>
    <s v="A"/>
    <s v="Corylus avellana 'contorta'"/>
    <s v="Corylus"/>
    <s v="avellana"/>
    <m/>
    <m/>
    <m/>
    <m/>
    <s v="Betulaceae"/>
    <m/>
    <m/>
    <m/>
    <m/>
    <m/>
    <m/>
    <x v="314"/>
    <s v="Planting"/>
    <x v="24"/>
    <s v="Inspected"/>
    <x v="4"/>
  </r>
  <r>
    <s v="2022-0273"/>
    <s v="A"/>
    <s v="Cotinus coggygria Golden Spirit™"/>
    <s v="Cotinus"/>
    <s v="coggygria"/>
    <m/>
    <m/>
    <m/>
    <m/>
    <s v="Anacardiaceae"/>
    <m/>
    <m/>
    <m/>
    <m/>
    <m/>
    <m/>
    <x v="314"/>
    <s v="Planting"/>
    <x v="24"/>
    <s v="Inspected"/>
    <x v="4"/>
  </r>
  <r>
    <s v="2022-0274"/>
    <s v="A"/>
    <s v="Cotinus obovatus"/>
    <s v="Cotinus"/>
    <s v="obovatus"/>
    <m/>
    <m/>
    <m/>
    <m/>
    <s v="Anacardiaceae"/>
    <m/>
    <m/>
    <m/>
    <m/>
    <m/>
    <m/>
    <x v="314"/>
    <s v="Planting"/>
    <x v="24"/>
    <s v="Inspected"/>
    <x v="4"/>
  </r>
  <r>
    <s v="2022-0275"/>
    <s v="A"/>
    <s v="Cotinus obovatus"/>
    <s v="Cotinus"/>
    <s v="obovatus"/>
    <m/>
    <m/>
    <m/>
    <m/>
    <s v="Anacardiaceae"/>
    <m/>
    <m/>
    <m/>
    <m/>
    <m/>
    <m/>
    <x v="314"/>
    <s v="Planting"/>
    <x v="24"/>
    <s v="Inspected"/>
    <x v="4"/>
  </r>
  <r>
    <s v="2022-0276"/>
    <s v="A"/>
    <s v="Cryptomeria japonica"/>
    <s v="Cryptomeria"/>
    <s v="japonica"/>
    <m/>
    <m/>
    <m/>
    <m/>
    <s v="Cupressaceae"/>
    <m/>
    <m/>
    <m/>
    <m/>
    <m/>
    <m/>
    <x v="314"/>
    <s v="Planting"/>
    <x v="3"/>
    <s v="Inspected"/>
    <x v="4"/>
  </r>
  <r>
    <s v="2022-0277"/>
    <s v="A"/>
    <s v="Cryptomeria japonica"/>
    <s v="Cryptomeria"/>
    <s v="japonica"/>
    <m/>
    <m/>
    <m/>
    <m/>
    <s v="Cupressaceae"/>
    <m/>
    <m/>
    <m/>
    <m/>
    <m/>
    <m/>
    <x v="314"/>
    <s v="Planting"/>
    <x v="14"/>
    <s v="Inspected"/>
    <x v="4"/>
  </r>
  <r>
    <s v="2022-0278"/>
    <s v="A"/>
    <s v="Cryptomeria japonica"/>
    <s v="Cryptomeria"/>
    <s v="japonica"/>
    <m/>
    <m/>
    <m/>
    <m/>
    <s v="Cupressaceae"/>
    <m/>
    <m/>
    <m/>
    <m/>
    <m/>
    <m/>
    <x v="314"/>
    <s v="Planting"/>
    <x v="14"/>
    <s v="Inspected"/>
    <x v="4"/>
  </r>
  <r>
    <s v="2022-0279"/>
    <s v="A"/>
    <s v="Cryptomeria japonica"/>
    <s v="Cryptomeria"/>
    <s v="japonica"/>
    <m/>
    <m/>
    <m/>
    <m/>
    <s v="Cupressaceae"/>
    <m/>
    <m/>
    <m/>
    <m/>
    <m/>
    <m/>
    <x v="314"/>
    <s v="Planting"/>
    <x v="27"/>
    <s v="Inspected"/>
    <x v="4"/>
  </r>
  <r>
    <s v="2022-0280"/>
    <s v="A"/>
    <s v="Cryptomeria japonica 'Black Dragon'"/>
    <s v="Cryptomeria"/>
    <s v="japonica"/>
    <m/>
    <m/>
    <m/>
    <m/>
    <s v="Cupressaceae"/>
    <m/>
    <m/>
    <m/>
    <m/>
    <m/>
    <m/>
    <x v="314"/>
    <s v="Planting"/>
    <x v="24"/>
    <s v="Inspected"/>
    <x v="4"/>
  </r>
  <r>
    <s v="2022-0281"/>
    <s v="A"/>
    <s v="Cryptomeria japonica 'Taisho Tamasugi'"/>
    <s v="Cryptomeria"/>
    <s v="japonica"/>
    <m/>
    <m/>
    <m/>
    <m/>
    <s v="Cupressaceae"/>
    <m/>
    <m/>
    <m/>
    <m/>
    <m/>
    <m/>
    <x v="314"/>
    <s v="Planting"/>
    <x v="27"/>
    <s v="Inspected"/>
    <x v="4"/>
  </r>
  <r>
    <s v="2022-0282"/>
    <s v="A"/>
    <s v="Cryptomeria japonica 'Tarheel elegans'"/>
    <s v="Cryptomeria"/>
    <s v="japonica"/>
    <m/>
    <m/>
    <m/>
    <m/>
    <s v="Cupressaceae"/>
    <m/>
    <m/>
    <m/>
    <m/>
    <m/>
    <m/>
    <x v="314"/>
    <s v="Planting"/>
    <x v="2"/>
    <s v="Inspected"/>
    <x v="4"/>
  </r>
  <r>
    <s v="2022-0283"/>
    <s v="A"/>
    <s v="Cryptomeria japonica 'Yoshino'"/>
    <s v="Cryptomeria"/>
    <s v="japonica"/>
    <m/>
    <m/>
    <m/>
    <m/>
    <s v="Cupressaceae"/>
    <m/>
    <m/>
    <m/>
    <m/>
    <m/>
    <m/>
    <x v="314"/>
    <s v="Planting"/>
    <x v="24"/>
    <s v="Inspected"/>
    <x v="4"/>
  </r>
  <r>
    <s v="2022-0284"/>
    <s v="A"/>
    <s v="Cryptomeria japonica 'Yoshino'"/>
    <s v="Cryptomeria"/>
    <s v="japonica"/>
    <m/>
    <m/>
    <m/>
    <m/>
    <s v="Cupressaceae"/>
    <m/>
    <m/>
    <m/>
    <m/>
    <m/>
    <m/>
    <x v="314"/>
    <s v="Planting"/>
    <x v="24"/>
    <s v="Inspected"/>
    <x v="4"/>
  </r>
  <r>
    <s v="2022-0285"/>
    <s v="A"/>
    <s v="Davidia involucrata"/>
    <s v="Davidia"/>
    <s v="involucrata"/>
    <m/>
    <m/>
    <m/>
    <m/>
    <s v="Cornaceae"/>
    <m/>
    <m/>
    <m/>
    <m/>
    <m/>
    <m/>
    <x v="314"/>
    <s v="Planting"/>
    <x v="11"/>
    <s v="Inspected"/>
    <x v="4"/>
  </r>
  <r>
    <s v="2022-0286"/>
    <s v="A"/>
    <s v="Deutzia gracilis 'Duncan' CHARDONNAY PEARLS"/>
    <s v="Deutzia"/>
    <s v="gracilis"/>
    <m/>
    <m/>
    <m/>
    <m/>
    <s v="Hydrangeaceae"/>
    <m/>
    <m/>
    <m/>
    <m/>
    <m/>
    <m/>
    <x v="314"/>
    <s v="Planting"/>
    <x v="24"/>
    <s v="Inspected"/>
    <x v="4"/>
  </r>
  <r>
    <s v="2022-0287"/>
    <s v="A"/>
    <s v="Distylium hybrid 'PIIDIST-II' BLUE CASCADE"/>
    <s v="Distylium"/>
    <m/>
    <m/>
    <m/>
    <m/>
    <m/>
    <s v="Hamamelidaceae"/>
    <m/>
    <m/>
    <m/>
    <m/>
    <m/>
    <m/>
    <x v="314"/>
    <s v="Planting"/>
    <x v="26"/>
    <s v="Inspected"/>
    <x v="4"/>
  </r>
  <r>
    <s v="2022-0288"/>
    <s v="A"/>
    <s v="Distylium hybrid 'PIIDIST-II' BLUE CASCADE"/>
    <s v="Distylium"/>
    <m/>
    <m/>
    <m/>
    <m/>
    <m/>
    <s v="Hamamelidaceae"/>
    <m/>
    <m/>
    <m/>
    <m/>
    <m/>
    <m/>
    <x v="314"/>
    <s v="Planting"/>
    <x v="24"/>
    <s v="Inspected"/>
    <x v="4"/>
  </r>
  <r>
    <s v="2022-0289"/>
    <s v="A"/>
    <s v="Edgeworthia chrysantha"/>
    <s v="Edgeworthia"/>
    <s v="chrysantha"/>
    <m/>
    <m/>
    <m/>
    <m/>
    <s v="Thymelaeaceae"/>
    <m/>
    <m/>
    <m/>
    <m/>
    <m/>
    <m/>
    <x v="314"/>
    <s v="Planting"/>
    <x v="10"/>
    <s v="Inspected"/>
    <x v="4"/>
  </r>
  <r>
    <s v="2022-0290"/>
    <s v="A"/>
    <s v="Fagus grandifolia"/>
    <s v="Fagus"/>
    <s v="grandifolia"/>
    <m/>
    <m/>
    <m/>
    <m/>
    <s v="Fagaceae"/>
    <m/>
    <m/>
    <m/>
    <m/>
    <m/>
    <m/>
    <x v="314"/>
    <s v="Planting"/>
    <x v="2"/>
    <s v="Inspected"/>
    <x v="4"/>
  </r>
  <r>
    <s v="2022-0291"/>
    <s v="A"/>
    <s v="Ficus carica"/>
    <s v="Ficus"/>
    <s v="carica"/>
    <m/>
    <m/>
    <m/>
    <m/>
    <s v="Moraceae"/>
    <m/>
    <m/>
    <m/>
    <m/>
    <m/>
    <m/>
    <x v="314"/>
    <s v="Planting"/>
    <x v="24"/>
    <s v="Inspected"/>
    <x v="4"/>
  </r>
  <r>
    <s v="2022-0292"/>
    <s v="A"/>
    <s v="Ficus carica"/>
    <s v="Ficus"/>
    <s v="carica"/>
    <m/>
    <m/>
    <m/>
    <m/>
    <s v="Moraceae"/>
    <m/>
    <m/>
    <m/>
    <m/>
    <m/>
    <m/>
    <x v="314"/>
    <s v="Planting"/>
    <x v="24"/>
    <s v="Inspected"/>
    <x v="4"/>
  </r>
  <r>
    <s v="2022-0293"/>
    <s v="A"/>
    <s v="Firmiana simplex"/>
    <s v="Firmiana"/>
    <s v="simplex"/>
    <m/>
    <m/>
    <m/>
    <m/>
    <s v="Malvaceae"/>
    <m/>
    <m/>
    <m/>
    <m/>
    <m/>
    <m/>
    <x v="314"/>
    <s v="Planting"/>
    <x v="24"/>
    <s v="Inspected"/>
    <x v="4"/>
  </r>
  <r>
    <s v="2022-0294"/>
    <s v="A"/>
    <s v="Firmiana simplex"/>
    <s v="Firmiana"/>
    <s v="simplex"/>
    <m/>
    <m/>
    <m/>
    <m/>
    <s v="Malvaceae"/>
    <m/>
    <m/>
    <m/>
    <m/>
    <m/>
    <m/>
    <x v="314"/>
    <s v="Planting"/>
    <x v="24"/>
    <s v="Inspected"/>
    <x v="4"/>
  </r>
  <r>
    <s v="2022-0295"/>
    <s v="A"/>
    <s v="Firmiana simplex"/>
    <s v="Firmiana"/>
    <s v="simplex"/>
    <m/>
    <m/>
    <m/>
    <m/>
    <s v="Malvaceae"/>
    <m/>
    <m/>
    <m/>
    <m/>
    <m/>
    <m/>
    <x v="314"/>
    <s v="Planting"/>
    <x v="24"/>
    <s v="Inspected"/>
    <x v="4"/>
  </r>
  <r>
    <s v="2022-0296"/>
    <s v="A"/>
    <s v="Firmiana simplex"/>
    <s v="Firmiana"/>
    <s v="simplex"/>
    <m/>
    <m/>
    <m/>
    <m/>
    <s v="Malvaceae"/>
    <m/>
    <m/>
    <m/>
    <m/>
    <m/>
    <m/>
    <x v="314"/>
    <s v="Planting"/>
    <x v="24"/>
    <s v="Inspected"/>
    <x v="4"/>
  </r>
  <r>
    <s v="2022-0297"/>
    <s v="A"/>
    <s v="Forsythia × intermedia 'Lynwood Gold'"/>
    <s v="Forsythia"/>
    <s v="× intermedia"/>
    <m/>
    <m/>
    <m/>
    <m/>
    <s v="Oleaceae"/>
    <m/>
    <m/>
    <m/>
    <m/>
    <m/>
    <m/>
    <x v="314"/>
    <s v="Planting"/>
    <x v="24"/>
    <s v="Inspected"/>
    <x v="4"/>
  </r>
  <r>
    <s v="2022-0298"/>
    <s v="A"/>
    <s v="Fothergilla major"/>
    <s v="Fothergilla"/>
    <s v="major"/>
    <m/>
    <m/>
    <m/>
    <m/>
    <s v="Hamamelidaceae"/>
    <m/>
    <m/>
    <m/>
    <m/>
    <m/>
    <m/>
    <x v="314"/>
    <s v="Planting"/>
    <x v="24"/>
    <s v="Inspected"/>
    <x v="4"/>
  </r>
  <r>
    <s v="2022-0299"/>
    <s v="A"/>
    <s v="Fraxinus americana"/>
    <s v="Fraxinus"/>
    <s v="americana"/>
    <m/>
    <m/>
    <m/>
    <m/>
    <s v="Oleaceae"/>
    <m/>
    <m/>
    <m/>
    <m/>
    <m/>
    <m/>
    <x v="314"/>
    <s v="Planting"/>
    <x v="26"/>
    <s v="Inspected"/>
    <x v="4"/>
  </r>
  <r>
    <s v="2022-0300"/>
    <s v="A"/>
    <s v="Fraxinus americana"/>
    <s v="Fraxinus"/>
    <s v="americana"/>
    <m/>
    <m/>
    <m/>
    <m/>
    <s v="Oleaceae"/>
    <m/>
    <m/>
    <m/>
    <m/>
    <m/>
    <m/>
    <x v="314"/>
    <s v="Planting"/>
    <x v="26"/>
    <s v="Inspected"/>
    <x v="4"/>
  </r>
  <r>
    <s v="2022-0301"/>
    <s v="A"/>
    <s v="Halesia carolina"/>
    <s v="Halesia"/>
    <s v="carolina"/>
    <m/>
    <m/>
    <m/>
    <m/>
    <s v="Styracaceae"/>
    <m/>
    <m/>
    <m/>
    <m/>
    <m/>
    <m/>
    <x v="314"/>
    <s v="Planting"/>
    <x v="24"/>
    <s v="Inspected"/>
    <x v="4"/>
  </r>
  <r>
    <s v="2022-0302"/>
    <s v="A"/>
    <s v="Hamamelis × intermedia"/>
    <s v="Hamamelis"/>
    <s v="× intermedia"/>
    <m/>
    <m/>
    <m/>
    <m/>
    <s v="Hamamelidaceae"/>
    <m/>
    <m/>
    <m/>
    <m/>
    <m/>
    <m/>
    <x v="314"/>
    <s v="Planting"/>
    <x v="24"/>
    <s v="Inspected"/>
    <x v="4"/>
  </r>
  <r>
    <s v="2022-0303"/>
    <s v="A"/>
    <s v="Hamamelis × intermedia"/>
    <s v="Hamamelis"/>
    <s v="× intermedia"/>
    <m/>
    <m/>
    <m/>
    <m/>
    <s v="Hamamelidaceae"/>
    <m/>
    <m/>
    <m/>
    <m/>
    <m/>
    <m/>
    <x v="314"/>
    <s v="Planting"/>
    <x v="24"/>
    <s v="Inspected"/>
    <x v="4"/>
  </r>
  <r>
    <s v="2022-0304"/>
    <s v="A"/>
    <s v="Hamamelis × intermedia"/>
    <s v="Hamamelis"/>
    <s v="× intermedia"/>
    <m/>
    <m/>
    <m/>
    <m/>
    <s v="Hamamelidaceae"/>
    <m/>
    <m/>
    <m/>
    <m/>
    <m/>
    <m/>
    <x v="314"/>
    <s v="Planting"/>
    <x v="24"/>
    <s v="Inspected"/>
    <x v="4"/>
  </r>
  <r>
    <s v="2022-0305"/>
    <s v="A"/>
    <s v="Hamamelis × intermedia 'Arnold Promise'"/>
    <s v="Hamamelis"/>
    <s v="× intermedia"/>
    <m/>
    <m/>
    <m/>
    <m/>
    <s v="Hamamelidaceae"/>
    <m/>
    <m/>
    <m/>
    <m/>
    <m/>
    <m/>
    <x v="314"/>
    <s v="Planting"/>
    <x v="11"/>
    <s v="Inspected"/>
    <x v="4"/>
  </r>
  <r>
    <s v="2022-0306"/>
    <s v="A"/>
    <s v="Hamamelis × intermedia 'Feuerzauber'"/>
    <s v="Hamamelis"/>
    <s v="× intermedia"/>
    <m/>
    <m/>
    <m/>
    <m/>
    <s v="Hamamelidaceae"/>
    <m/>
    <m/>
    <m/>
    <m/>
    <m/>
    <m/>
    <x v="314"/>
    <s v="Planting"/>
    <x v="10"/>
    <s v="Inspected"/>
    <x v="4"/>
  </r>
  <r>
    <s v="2022-0307"/>
    <s v="A"/>
    <s v="Hamamelis × intermedia 'Gingerbread'"/>
    <s v="Hamamelis"/>
    <s v="× intermedia"/>
    <m/>
    <m/>
    <m/>
    <m/>
    <s v="Hamamelidaceae"/>
    <m/>
    <m/>
    <m/>
    <m/>
    <m/>
    <m/>
    <x v="314"/>
    <s v="Planting"/>
    <x v="10"/>
    <s v="Inspected"/>
    <x v="4"/>
  </r>
  <r>
    <s v="2022-0308"/>
    <s v="A"/>
    <s v="Hamamelis × intermedia 'Old Copper'"/>
    <s v="Hamamelis"/>
    <s v="× intermedia"/>
    <m/>
    <m/>
    <m/>
    <m/>
    <s v="Hamamelidaceae"/>
    <m/>
    <m/>
    <m/>
    <m/>
    <m/>
    <m/>
    <x v="314"/>
    <s v="Planting"/>
    <x v="10"/>
    <s v="Inspected"/>
    <x v="4"/>
  </r>
  <r>
    <s v="2022-0309"/>
    <s v="A"/>
    <s v="Hydrangea macrophylla 'Bailmer' ENDLESS SUMMER"/>
    <s v="Hydrangea"/>
    <s v="macrophylla"/>
    <m/>
    <m/>
    <m/>
    <m/>
    <s v="Hydrangeaceae"/>
    <m/>
    <m/>
    <m/>
    <m/>
    <m/>
    <m/>
    <x v="314"/>
    <s v="Planting"/>
    <x v="24"/>
    <s v="Inspected"/>
    <x v="4"/>
  </r>
  <r>
    <s v="2022-0310"/>
    <s v="A"/>
    <s v="Hydrangea paniculata 'Chantilly Lace'"/>
    <s v="Hydrangea"/>
    <s v="paniculata"/>
    <m/>
    <m/>
    <m/>
    <m/>
    <s v="Hydrangeaceae"/>
    <m/>
    <m/>
    <m/>
    <m/>
    <m/>
    <m/>
    <x v="314"/>
    <s v="Planting"/>
    <x v="24"/>
    <s v="Inspected"/>
    <x v="4"/>
  </r>
  <r>
    <s v="2022-0311"/>
    <s v="A"/>
    <s v="Hydrangea paniculata 'Limelight'"/>
    <s v="Hydrangea"/>
    <s v="paniculata"/>
    <m/>
    <m/>
    <m/>
    <m/>
    <s v="Hydrangeaceae"/>
    <m/>
    <m/>
    <m/>
    <m/>
    <m/>
    <m/>
    <x v="314"/>
    <s v="Planting"/>
    <x v="26"/>
    <s v="Inspected"/>
    <x v="4"/>
  </r>
  <r>
    <s v="2022-0312"/>
    <s v="A"/>
    <s v="Hydrangea paniculata 'Limelight'"/>
    <s v="Hydrangea"/>
    <s v="paniculata"/>
    <m/>
    <m/>
    <m/>
    <m/>
    <s v="Hydrangeaceae"/>
    <m/>
    <m/>
    <m/>
    <m/>
    <m/>
    <m/>
    <x v="314"/>
    <s v="Planting"/>
    <x v="24"/>
    <s v="Inspected"/>
    <x v="4"/>
  </r>
  <r>
    <s v="2022-0313"/>
    <s v="A"/>
    <s v="Hydrangea paniculata 'Silver Dollar'"/>
    <s v="Hydrangea"/>
    <s v="paniculata"/>
    <m/>
    <m/>
    <m/>
    <m/>
    <s v="Hydrangeaceae"/>
    <m/>
    <m/>
    <m/>
    <m/>
    <m/>
    <m/>
    <x v="314"/>
    <s v="Planting"/>
    <x v="26"/>
    <s v="Inspected"/>
    <x v="4"/>
  </r>
  <r>
    <s v="2022-0314"/>
    <s v="A"/>
    <s v="Hydrangea paniculata 'Silver Dollar'"/>
    <s v="Hydrangea"/>
    <s v="paniculata"/>
    <m/>
    <m/>
    <m/>
    <m/>
    <s v="Hydrangeaceae"/>
    <m/>
    <m/>
    <m/>
    <m/>
    <m/>
    <m/>
    <x v="314"/>
    <s v="Planting"/>
    <x v="26"/>
    <s v="Inspected"/>
    <x v="4"/>
  </r>
  <r>
    <s v="2022-0315"/>
    <s v="A"/>
    <s v="Hydrangea quercifolia 'Semmes Beauty'"/>
    <s v="Hydrangea"/>
    <s v="quercifolia"/>
    <m/>
    <m/>
    <m/>
    <m/>
    <s v="Hydrangeaceae"/>
    <m/>
    <m/>
    <m/>
    <m/>
    <m/>
    <m/>
    <x v="314"/>
    <s v="Planting"/>
    <x v="26"/>
    <s v="Inspected"/>
    <x v="4"/>
  </r>
  <r>
    <s v="2022-0316"/>
    <s v="A"/>
    <s v="Ilex glabra"/>
    <s v="Ilex"/>
    <s v="glabra"/>
    <m/>
    <m/>
    <m/>
    <m/>
    <s v="Aquifoliaceae"/>
    <m/>
    <m/>
    <m/>
    <m/>
    <m/>
    <m/>
    <x v="314"/>
    <s v="Planting"/>
    <x v="24"/>
    <s v="Inspected"/>
    <x v="4"/>
  </r>
  <r>
    <s v="2022-0317"/>
    <s v="A"/>
    <s v="Ilex vomitoria"/>
    <s v="Ilex"/>
    <s v="vomitoria"/>
    <m/>
    <m/>
    <m/>
    <m/>
    <s v="Aquifoliaceae"/>
    <m/>
    <m/>
    <m/>
    <m/>
    <m/>
    <m/>
    <x v="314"/>
    <s v="Planting"/>
    <x v="24"/>
    <s v="Inspected"/>
    <x v="4"/>
  </r>
  <r>
    <s v="2022-0318"/>
    <s v="A"/>
    <s v="Ilex vomitoria"/>
    <s v="Ilex"/>
    <s v="vomitoria"/>
    <m/>
    <m/>
    <m/>
    <m/>
    <s v="Aquifoliaceae"/>
    <m/>
    <m/>
    <m/>
    <m/>
    <m/>
    <m/>
    <x v="314"/>
    <s v="Planting"/>
    <x v="24"/>
    <s v="Inspected"/>
    <x v="4"/>
  </r>
  <r>
    <s v="2022-0319"/>
    <s v="A"/>
    <s v="Ilex vomitoria"/>
    <s v="Ilex"/>
    <s v="vomitoria"/>
    <m/>
    <m/>
    <m/>
    <m/>
    <s v="Aquifoliaceae"/>
    <m/>
    <m/>
    <m/>
    <m/>
    <m/>
    <m/>
    <x v="314"/>
    <s v="Planting"/>
    <x v="24"/>
    <s v="Inspected"/>
    <x v="4"/>
  </r>
  <r>
    <s v="2022-0320"/>
    <s v="A"/>
    <s v="Ilex verticillata 'Nana' RED SPRITE"/>
    <s v="Ilex"/>
    <s v="verticillata"/>
    <m/>
    <m/>
    <m/>
    <m/>
    <s v="Aquifoliaceae"/>
    <m/>
    <m/>
    <m/>
    <m/>
    <m/>
    <m/>
    <x v="314"/>
    <s v="Planting"/>
    <x v="24"/>
    <s v="Inspected"/>
    <x v="4"/>
  </r>
  <r>
    <s v="2022-0321"/>
    <s v="A"/>
    <s v="Ilex vomitoria 'Pendula'"/>
    <s v="Ilex"/>
    <s v="vomitoria"/>
    <m/>
    <m/>
    <m/>
    <m/>
    <s v="Aquifoliaceae"/>
    <m/>
    <m/>
    <m/>
    <m/>
    <m/>
    <m/>
    <x v="314"/>
    <s v="Planting"/>
    <x v="24"/>
    <s v="Inspected"/>
    <x v="4"/>
  </r>
  <r>
    <s v="2022-0322"/>
    <s v="A"/>
    <s v="Ilex vomitoria 'Pendula'"/>
    <s v="Ilex"/>
    <s v="vomitoria"/>
    <m/>
    <m/>
    <m/>
    <m/>
    <s v="Aquifoliaceae"/>
    <m/>
    <m/>
    <m/>
    <m/>
    <m/>
    <m/>
    <x v="314"/>
    <s v="Planting"/>
    <x v="24"/>
    <s v="Inspected"/>
    <x v="4"/>
  </r>
  <r>
    <s v="2022-0323"/>
    <s v="A"/>
    <s v="Ilex × 'Conot'"/>
    <s v="Ilex"/>
    <s v="×"/>
    <m/>
    <m/>
    <m/>
    <m/>
    <s v="Aquifoliaceae"/>
    <m/>
    <m/>
    <m/>
    <m/>
    <m/>
    <m/>
    <x v="314"/>
    <s v="Planting"/>
    <x v="26"/>
    <s v="Inspected"/>
    <x v="4"/>
  </r>
  <r>
    <s v="2022-0324"/>
    <s v="A"/>
    <s v="Ilex × 'Conty' LIBERTY"/>
    <s v="Ilex"/>
    <s v="×"/>
    <m/>
    <m/>
    <m/>
    <m/>
    <s v="Aquifoliaceae"/>
    <m/>
    <m/>
    <m/>
    <m/>
    <m/>
    <m/>
    <x v="314"/>
    <s v="Planting"/>
    <x v="20"/>
    <s v="Inspected"/>
    <x v="4"/>
  </r>
  <r>
    <s v="2022-0325"/>
    <s v="A"/>
    <s v="Ilex × 'Conaf'"/>
    <s v="Ilex"/>
    <s v="×"/>
    <m/>
    <m/>
    <m/>
    <m/>
    <s v="Aquifoliaceae"/>
    <m/>
    <m/>
    <m/>
    <m/>
    <m/>
    <m/>
    <x v="314"/>
    <s v="Planting"/>
    <x v="24"/>
    <s v="Inspected"/>
    <x v="4"/>
  </r>
  <r>
    <s v="2022-0326"/>
    <s v="A"/>
    <s v="Illicium floridanum"/>
    <s v="Illicium"/>
    <s v="floridanum"/>
    <m/>
    <m/>
    <m/>
    <m/>
    <s v="Schisandraceae"/>
    <m/>
    <m/>
    <m/>
    <m/>
    <m/>
    <m/>
    <x v="314"/>
    <s v="Planting"/>
    <x v="24"/>
    <s v="Inspected"/>
    <x v="4"/>
  </r>
  <r>
    <s v="2022-0327"/>
    <s v="A"/>
    <s v="Itea virginica 'Henry's Garnet'"/>
    <s v="Itea"/>
    <s v="virginica"/>
    <m/>
    <m/>
    <m/>
    <m/>
    <s v="Iteaceae"/>
    <m/>
    <m/>
    <m/>
    <m/>
    <m/>
    <m/>
    <x v="314"/>
    <s v="Planting"/>
    <x v="24"/>
    <s v="Inspected"/>
    <x v="4"/>
  </r>
  <r>
    <s v="2022-0328"/>
    <s v="A"/>
    <s v="Juglans nigra"/>
    <s v="Juglans"/>
    <s v="nigra"/>
    <m/>
    <m/>
    <m/>
    <m/>
    <s v="Juglandaceae"/>
    <m/>
    <m/>
    <m/>
    <m/>
    <m/>
    <m/>
    <x v="314"/>
    <s v="Planting"/>
    <x v="3"/>
    <s v="Inspected"/>
    <x v="4"/>
  </r>
  <r>
    <s v="2022-0329"/>
    <s v="A"/>
    <s v="Juglans nigra"/>
    <s v="Juglans"/>
    <s v="nigra"/>
    <m/>
    <m/>
    <m/>
    <m/>
    <s v="Juglandaceae"/>
    <m/>
    <m/>
    <m/>
    <m/>
    <m/>
    <m/>
    <x v="314"/>
    <s v="Planting"/>
    <x v="24"/>
    <s v="Inspected"/>
    <x v="4"/>
  </r>
  <r>
    <s v="2022-0330"/>
    <s v="A"/>
    <s v="Juniperus chinensis 'corymbosa'"/>
    <s v="Juniperus"/>
    <s v="chinensis"/>
    <m/>
    <m/>
    <m/>
    <m/>
    <s v="Cupressaceae"/>
    <m/>
    <m/>
    <m/>
    <m/>
    <m/>
    <m/>
    <x v="314"/>
    <s v="Planting"/>
    <x v="27"/>
    <s v="Inspected"/>
    <x v="4"/>
  </r>
  <r>
    <s v="2022-0331"/>
    <s v="A"/>
    <s v="Juniperus virginiana 'Grey Owl'"/>
    <s v="Juniperus"/>
    <s v="virginiana"/>
    <m/>
    <m/>
    <m/>
    <m/>
    <s v="Cupressaceae"/>
    <m/>
    <m/>
    <m/>
    <m/>
    <m/>
    <m/>
    <x v="314"/>
    <s v="Planting"/>
    <x v="26"/>
    <s v="Inspected"/>
    <x v="4"/>
  </r>
  <r>
    <s v="2022-0332"/>
    <s v="A"/>
    <s v="Juniperus virginiana 'Grey Owl'"/>
    <s v="Juniperus"/>
    <s v="virginiana"/>
    <m/>
    <m/>
    <m/>
    <m/>
    <s v="Cupressaceae"/>
    <m/>
    <m/>
    <m/>
    <m/>
    <m/>
    <m/>
    <x v="314"/>
    <s v="Planting"/>
    <x v="24"/>
    <s v="Inspected"/>
    <x v="4"/>
  </r>
  <r>
    <s v="2022-0333"/>
    <s v="A"/>
    <s v="Juniperus virginiana 'Taylor'"/>
    <s v="Juniperus"/>
    <s v="virginiana"/>
    <m/>
    <m/>
    <m/>
    <m/>
    <s v="Cupressaceae"/>
    <m/>
    <m/>
    <m/>
    <m/>
    <m/>
    <m/>
    <x v="314"/>
    <s v="Planting"/>
    <x v="26"/>
    <s v="Inspected"/>
    <x v="4"/>
  </r>
  <r>
    <s v="2022-0334"/>
    <s v="A"/>
    <s v="Kerria japonica"/>
    <s v="Kerria"/>
    <s v="japonica"/>
    <m/>
    <m/>
    <m/>
    <m/>
    <s v="Rosaceae"/>
    <m/>
    <m/>
    <m/>
    <m/>
    <m/>
    <m/>
    <x v="314"/>
    <s v="Planting"/>
    <x v="24"/>
    <s v="Inspected"/>
    <x v="4"/>
  </r>
  <r>
    <s v="2022-0335"/>
    <s v="A"/>
    <s v="Lagerstroemia indica 'Royalty'"/>
    <s v="Lagerstroemia"/>
    <s v="indica"/>
    <m/>
    <m/>
    <m/>
    <m/>
    <s v="Lythraceae"/>
    <m/>
    <m/>
    <m/>
    <m/>
    <m/>
    <m/>
    <x v="314"/>
    <s v="Planting"/>
    <x v="26"/>
    <s v="Inspected"/>
    <x v="4"/>
  </r>
  <r>
    <s v="2022-0336"/>
    <s v="A"/>
    <s v="Lagerstroemia indica 'Royalty'"/>
    <s v="Lagerstroemia"/>
    <s v="indica"/>
    <m/>
    <m/>
    <m/>
    <m/>
    <s v="Lythraceae"/>
    <m/>
    <m/>
    <m/>
    <m/>
    <m/>
    <m/>
    <x v="314"/>
    <s v="Planting"/>
    <x v="26"/>
    <s v="Inspected"/>
    <x v="4"/>
  </r>
  <r>
    <s v="2022-0337"/>
    <s v="A"/>
    <s v="Lagerstroemia indica 'Natchez'"/>
    <s v="Lagerstroemia"/>
    <s v="indica"/>
    <m/>
    <m/>
    <m/>
    <m/>
    <s v="Lythraceae"/>
    <m/>
    <m/>
    <m/>
    <m/>
    <m/>
    <m/>
    <x v="314"/>
    <s v="Planting"/>
    <x v="26"/>
    <s v="Inspected"/>
    <x v="4"/>
  </r>
  <r>
    <s v="2022-0338"/>
    <s v="A"/>
    <s v="Lagerstroemia indica 'Natchez'"/>
    <s v="Lagerstroemia"/>
    <s v="indica"/>
    <m/>
    <m/>
    <m/>
    <m/>
    <s v="Lythraceae"/>
    <m/>
    <m/>
    <m/>
    <m/>
    <m/>
    <m/>
    <x v="314"/>
    <s v="Planting"/>
    <x v="26"/>
    <s v="Inspected"/>
    <x v="4"/>
  </r>
  <r>
    <s v="2022-0339"/>
    <s v="A"/>
    <s v="Lagerstroemia indica 'Natchez'"/>
    <s v="Lagerstroemia"/>
    <s v="indica"/>
    <m/>
    <m/>
    <m/>
    <m/>
    <s v="Lythraceae"/>
    <m/>
    <m/>
    <m/>
    <m/>
    <m/>
    <m/>
    <x v="314"/>
    <s v="Planting"/>
    <x v="26"/>
    <s v="Inspected"/>
    <x v="4"/>
  </r>
  <r>
    <s v="2022-0340"/>
    <s v="A"/>
    <s v="Lagerstroemia indica 'Natchez'"/>
    <s v="Lagerstroemia"/>
    <s v="indica"/>
    <m/>
    <m/>
    <m/>
    <m/>
    <s v="Lythraceae"/>
    <m/>
    <m/>
    <m/>
    <m/>
    <m/>
    <m/>
    <x v="314"/>
    <s v="Planting"/>
    <x v="26"/>
    <s v="Inspected"/>
    <x v="4"/>
  </r>
  <r>
    <s v="2022-0341"/>
    <s v="A"/>
    <s v="Lagerstroemia indica 'Natchez'"/>
    <s v="Lagerstroemia"/>
    <s v="indica"/>
    <m/>
    <m/>
    <m/>
    <m/>
    <s v="Lythraceae"/>
    <m/>
    <m/>
    <m/>
    <m/>
    <m/>
    <m/>
    <x v="314"/>
    <s v="Planting"/>
    <x v="24"/>
    <s v="Inspected"/>
    <x v="4"/>
  </r>
  <r>
    <s v="2022-0342"/>
    <s v="A"/>
    <s v="Lagerstroemia indica 'Natchez'"/>
    <s v="Lagerstroemia"/>
    <s v="indica"/>
    <m/>
    <m/>
    <m/>
    <m/>
    <s v="Lythraceae"/>
    <m/>
    <m/>
    <m/>
    <m/>
    <m/>
    <m/>
    <x v="314"/>
    <s v="Planting"/>
    <x v="26"/>
    <s v="Inspected"/>
    <x v="4"/>
  </r>
  <r>
    <s v="2022-0343"/>
    <s v="A"/>
    <s v="Leucothoe populifolia"/>
    <s v="Leucothoe"/>
    <s v="populifolia"/>
    <m/>
    <m/>
    <m/>
    <m/>
    <s v="Ericaceae"/>
    <m/>
    <m/>
    <m/>
    <m/>
    <m/>
    <m/>
    <x v="314"/>
    <s v="Planting"/>
    <x v="24"/>
    <s v="Inspected"/>
    <x v="4"/>
  </r>
  <r>
    <s v="2022-0344"/>
    <s v="A"/>
    <s v="Liquidambar styraciflua"/>
    <s v="Liquidambar"/>
    <s v="styraciflua"/>
    <m/>
    <m/>
    <m/>
    <m/>
    <s v="Altingiaceae"/>
    <m/>
    <m/>
    <m/>
    <m/>
    <m/>
    <m/>
    <x v="314"/>
    <s v="Planting"/>
    <x v="24"/>
    <s v="Inspected"/>
    <x v="4"/>
  </r>
  <r>
    <s v="2022-0345"/>
    <s v="A"/>
    <s v="Liquidambar styraciflua 'Slender silhouette'"/>
    <s v="Liquidambar"/>
    <s v="styraciflua"/>
    <m/>
    <m/>
    <m/>
    <m/>
    <s v="Altingiaceae"/>
    <m/>
    <m/>
    <m/>
    <m/>
    <m/>
    <m/>
    <x v="314"/>
    <s v="Planting"/>
    <x v="24"/>
    <s v="Inspected"/>
    <x v="4"/>
  </r>
  <r>
    <s v="2022-0346"/>
    <s v="A"/>
    <s v="Liriodendron tulipifera"/>
    <s v="Liriodendron"/>
    <s v="tulipifera"/>
    <m/>
    <m/>
    <m/>
    <m/>
    <s v="Magnoliaceae"/>
    <m/>
    <m/>
    <m/>
    <m/>
    <m/>
    <m/>
    <x v="314"/>
    <s v="Planting"/>
    <x v="26"/>
    <s v="Inspected"/>
    <x v="4"/>
  </r>
  <r>
    <s v="2022-0347"/>
    <s v="A"/>
    <s v="Liriodendron tulipifera"/>
    <s v="Liriodendron"/>
    <s v="tulipifera"/>
    <m/>
    <m/>
    <m/>
    <m/>
    <s v="Magnoliaceae"/>
    <m/>
    <m/>
    <m/>
    <m/>
    <m/>
    <m/>
    <x v="314"/>
    <s v="Planting"/>
    <x v="26"/>
    <s v="Inspected"/>
    <x v="4"/>
  </r>
  <r>
    <s v="2022-0348"/>
    <s v="A"/>
    <s v="Liriodendron tulipifera"/>
    <s v="Liriodendron"/>
    <s v="tulipifera"/>
    <m/>
    <m/>
    <m/>
    <m/>
    <s v="Magnoliaceae"/>
    <m/>
    <m/>
    <m/>
    <m/>
    <m/>
    <m/>
    <x v="314"/>
    <s v="Planting"/>
    <x v="24"/>
    <s v="Inspected"/>
    <x v="4"/>
  </r>
  <r>
    <s v="2022-0349"/>
    <s v="A"/>
    <s v="Magnolia grandiflora"/>
    <s v="Magnolia"/>
    <s v="grandiflora"/>
    <m/>
    <m/>
    <m/>
    <m/>
    <s v="Magnoliaceae"/>
    <m/>
    <m/>
    <m/>
    <m/>
    <m/>
    <m/>
    <x v="314"/>
    <s v="Planting"/>
    <x v="26"/>
    <s v="Inspected"/>
    <x v="4"/>
  </r>
  <r>
    <s v="2022-0350"/>
    <s v="A"/>
    <s v="Magnolia grandiflora"/>
    <s v="Magnolia"/>
    <s v="grandiflora"/>
    <m/>
    <m/>
    <m/>
    <m/>
    <s v="Magnoliaceae"/>
    <m/>
    <m/>
    <m/>
    <m/>
    <m/>
    <m/>
    <x v="314"/>
    <s v="Planting"/>
    <x v="26"/>
    <s v="Inspected"/>
    <x v="4"/>
  </r>
  <r>
    <s v="2022-0351"/>
    <s v="A"/>
    <s v="Magnolia grandiflora"/>
    <s v="Magnolia"/>
    <s v="grandiflora"/>
    <m/>
    <m/>
    <m/>
    <m/>
    <s v="Magnoliaceae"/>
    <m/>
    <m/>
    <m/>
    <m/>
    <m/>
    <m/>
    <x v="314"/>
    <s v="Planting"/>
    <x v="26"/>
    <s v="Inspected"/>
    <x v="4"/>
  </r>
  <r>
    <s v="2022-0352"/>
    <s v="A"/>
    <s v="Magnolia grandiflora"/>
    <s v="Magnolia"/>
    <s v="grandiflora"/>
    <m/>
    <m/>
    <m/>
    <m/>
    <s v="Magnoliaceae"/>
    <m/>
    <m/>
    <m/>
    <m/>
    <m/>
    <m/>
    <x v="314"/>
    <s v="Planting"/>
    <x v="26"/>
    <s v="Inspected"/>
    <x v="4"/>
  </r>
  <r>
    <s v="2022-0353"/>
    <s v="A"/>
    <s v="Magnolia grandiflora"/>
    <s v="Magnolia"/>
    <s v="grandiflora"/>
    <m/>
    <m/>
    <m/>
    <m/>
    <s v="Magnoliaceae"/>
    <m/>
    <m/>
    <m/>
    <m/>
    <m/>
    <m/>
    <x v="314"/>
    <s v="Planting"/>
    <x v="26"/>
    <s v="Inspected"/>
    <x v="4"/>
  </r>
  <r>
    <s v="2022-0354"/>
    <s v="A"/>
    <s v="Magnolia grandiflora"/>
    <s v="Magnolia"/>
    <s v="grandiflora"/>
    <m/>
    <m/>
    <m/>
    <m/>
    <s v="Magnoliaceae"/>
    <m/>
    <m/>
    <m/>
    <m/>
    <m/>
    <m/>
    <x v="314"/>
    <s v="Planting"/>
    <x v="26"/>
    <s v="Inspected"/>
    <x v="4"/>
  </r>
  <r>
    <s v="2022-0355"/>
    <s v="A"/>
    <s v="Magnolia grandiflora"/>
    <s v="Magnolia"/>
    <s v="grandiflora"/>
    <m/>
    <m/>
    <m/>
    <m/>
    <s v="Magnoliaceae"/>
    <m/>
    <m/>
    <m/>
    <m/>
    <m/>
    <m/>
    <x v="314"/>
    <s v="Planting"/>
    <x v="26"/>
    <s v="Inspected"/>
    <x v="4"/>
  </r>
  <r>
    <s v="2022-0356"/>
    <s v="A"/>
    <s v="Magnolia grandiflora"/>
    <s v="Magnolia"/>
    <s v="grandiflora"/>
    <m/>
    <m/>
    <m/>
    <m/>
    <s v="Magnoliaceae"/>
    <m/>
    <m/>
    <m/>
    <m/>
    <m/>
    <m/>
    <x v="314"/>
    <s v="Planting"/>
    <x v="24"/>
    <s v="Inspected"/>
    <x v="4"/>
  </r>
  <r>
    <s v="2022-0357"/>
    <s v="A"/>
    <s v="Magnolia grandiflora"/>
    <s v="Magnolia"/>
    <s v="grandiflora"/>
    <m/>
    <m/>
    <m/>
    <m/>
    <s v="Magnoliaceae"/>
    <m/>
    <m/>
    <m/>
    <m/>
    <m/>
    <m/>
    <x v="314"/>
    <s v="Planting"/>
    <x v="24"/>
    <s v="Inspected"/>
    <x v="4"/>
  </r>
  <r>
    <s v="2022-0358"/>
    <s v="A"/>
    <s v="Magnolia grandiflora"/>
    <s v="Magnolia"/>
    <s v="grandiflora"/>
    <m/>
    <m/>
    <m/>
    <m/>
    <s v="Magnoliaceae"/>
    <m/>
    <m/>
    <m/>
    <m/>
    <m/>
    <m/>
    <x v="314"/>
    <s v="Planting"/>
    <x v="24"/>
    <s v="Inspected"/>
    <x v="4"/>
  </r>
  <r>
    <s v="2022-0359"/>
    <s v="A"/>
    <s v="Magnolia grandiflora"/>
    <s v="Magnolia"/>
    <s v="grandiflora"/>
    <m/>
    <m/>
    <m/>
    <m/>
    <s v="Magnoliaceae"/>
    <m/>
    <m/>
    <m/>
    <m/>
    <m/>
    <m/>
    <x v="314"/>
    <s v="Planting"/>
    <x v="24"/>
    <s v="Inspected"/>
    <x v="4"/>
  </r>
  <r>
    <s v="2022-0360"/>
    <s v="A"/>
    <s v="Magnolia grandiflora"/>
    <s v="Magnolia"/>
    <s v="grandiflora"/>
    <m/>
    <m/>
    <m/>
    <m/>
    <s v="Magnoliaceae"/>
    <m/>
    <m/>
    <m/>
    <m/>
    <m/>
    <m/>
    <x v="314"/>
    <s v="Planting"/>
    <x v="24"/>
    <s v="Inspected"/>
    <x v="4"/>
  </r>
  <r>
    <s v="2022-0361"/>
    <s v="A"/>
    <s v="Magnolia grandiflora 'Bracken's Brown Beauty'"/>
    <s v="Magnolia"/>
    <s v="grandiflora"/>
    <m/>
    <m/>
    <m/>
    <m/>
    <s v="Magnoliaceae"/>
    <m/>
    <m/>
    <m/>
    <m/>
    <m/>
    <m/>
    <x v="314"/>
    <s v="Planting"/>
    <x v="26"/>
    <s v="Inspected"/>
    <x v="4"/>
  </r>
  <r>
    <s v="2022-0362"/>
    <s v="A"/>
    <s v="Magnolia grandiflora 'Bracken's Brown Beauty'"/>
    <s v="Magnolia"/>
    <s v="grandiflora"/>
    <m/>
    <m/>
    <m/>
    <m/>
    <s v="Magnoliaceae"/>
    <m/>
    <m/>
    <m/>
    <m/>
    <m/>
    <m/>
    <x v="314"/>
    <s v="Planting"/>
    <x v="26"/>
    <s v="Inspected"/>
    <x v="4"/>
  </r>
  <r>
    <s v="2022-0363"/>
    <s v="A"/>
    <s v="Magnolia grandiflora 'Bracken's Brown Beauty'"/>
    <s v="Magnolia"/>
    <s v="grandiflora"/>
    <m/>
    <m/>
    <m/>
    <m/>
    <s v="Magnoliaceae"/>
    <m/>
    <m/>
    <m/>
    <m/>
    <m/>
    <m/>
    <x v="314"/>
    <s v="Planting"/>
    <x v="26"/>
    <s v="Inspected"/>
    <x v="4"/>
  </r>
  <r>
    <s v="2022-0364"/>
    <s v="A"/>
    <s v="Magnolia grandiflora 'Bracken's Brown Beauty'"/>
    <s v="Magnolia"/>
    <s v="grandiflora"/>
    <m/>
    <m/>
    <m/>
    <m/>
    <s v="Magnoliaceae"/>
    <m/>
    <m/>
    <m/>
    <m/>
    <m/>
    <m/>
    <x v="314"/>
    <s v="Planting"/>
    <x v="26"/>
    <s v="Inspected"/>
    <x v="4"/>
  </r>
  <r>
    <s v="2022-0365"/>
    <s v="A"/>
    <s v="Magnolia grandiflora 'Little Gem'"/>
    <s v="Magnolia"/>
    <s v="grandiflora"/>
    <m/>
    <m/>
    <m/>
    <m/>
    <s v="Magnoliaceae"/>
    <m/>
    <m/>
    <m/>
    <m/>
    <m/>
    <m/>
    <x v="314"/>
    <s v="Planting"/>
    <x v="24"/>
    <s v="Inspected"/>
    <x v="4"/>
  </r>
  <r>
    <s v="2022-0366"/>
    <s v="A"/>
    <s v="Magnolia virginiana"/>
    <s v="Magnolia"/>
    <s v="virginiana"/>
    <m/>
    <m/>
    <m/>
    <m/>
    <s v="Magnoliaceae"/>
    <m/>
    <m/>
    <m/>
    <m/>
    <m/>
    <m/>
    <x v="314"/>
    <s v="Planting"/>
    <x v="26"/>
    <s v="Inspected"/>
    <x v="4"/>
  </r>
  <r>
    <s v="2022-0367"/>
    <s v="A"/>
    <s v="Magnolia virginiana"/>
    <s v="Magnolia"/>
    <s v="virginiana"/>
    <m/>
    <m/>
    <m/>
    <m/>
    <s v="Magnoliaceae"/>
    <m/>
    <m/>
    <m/>
    <m/>
    <m/>
    <m/>
    <x v="314"/>
    <s v="Planting"/>
    <x v="26"/>
    <s v="Inspected"/>
    <x v="4"/>
  </r>
  <r>
    <s v="2022-0368"/>
    <s v="A"/>
    <s v="Magnolia virginiana"/>
    <s v="Magnolia"/>
    <s v="virginiana"/>
    <m/>
    <m/>
    <m/>
    <m/>
    <s v="Magnoliaceae"/>
    <m/>
    <m/>
    <m/>
    <m/>
    <m/>
    <m/>
    <x v="314"/>
    <s v="Planting"/>
    <x v="26"/>
    <s v="Inspected"/>
    <x v="4"/>
  </r>
  <r>
    <s v="2022-0369"/>
    <s v="A"/>
    <s v="Magnolia virginiana (Australis Group) 'Green Shadow'"/>
    <s v="Magnolia"/>
    <s v="virginiana"/>
    <m/>
    <m/>
    <m/>
    <m/>
    <s v="Magnoliaceae"/>
    <m/>
    <m/>
    <m/>
    <m/>
    <m/>
    <m/>
    <x v="314"/>
    <s v="Planting"/>
    <x v="24"/>
    <s v="Inspected"/>
    <x v="4"/>
  </r>
  <r>
    <s v="2022-0370"/>
    <s v="A"/>
    <s v="Magnolia virginiana (Australis Group) 'Green Shadow'"/>
    <s v="Magnolia"/>
    <s v="virginiana"/>
    <m/>
    <m/>
    <m/>
    <m/>
    <s v="Magnoliaceae"/>
    <m/>
    <m/>
    <m/>
    <m/>
    <m/>
    <m/>
    <x v="314"/>
    <s v="Planting"/>
    <x v="24"/>
    <s v="Inspected"/>
    <x v="4"/>
  </r>
  <r>
    <s v="2022-0371"/>
    <s v="A"/>
    <s v="Metasequoia glyptostroboides"/>
    <s v="Metasequoia"/>
    <s v="glyptostroboides"/>
    <m/>
    <m/>
    <m/>
    <m/>
    <s v="Cupressaceae"/>
    <m/>
    <m/>
    <m/>
    <m/>
    <m/>
    <m/>
    <x v="314"/>
    <s v="Planting"/>
    <x v="26"/>
    <s v="Inspected"/>
    <x v="4"/>
  </r>
  <r>
    <s v="2022-0372"/>
    <s v="A"/>
    <s v="Metasequoia glyptostroboides 'Ogon'"/>
    <s v="Metasequoia"/>
    <s v="glyptostroboides"/>
    <m/>
    <m/>
    <m/>
    <m/>
    <s v="Cupressaceae"/>
    <m/>
    <m/>
    <m/>
    <m/>
    <m/>
    <m/>
    <x v="314"/>
    <s v="Planting"/>
    <x v="24"/>
    <s v="Inspected"/>
    <x v="4"/>
  </r>
  <r>
    <s v="2022-0373"/>
    <s v="A"/>
    <s v="Morus alba"/>
    <s v="Morus"/>
    <s v="alba"/>
    <m/>
    <m/>
    <m/>
    <m/>
    <s v="Moraceae"/>
    <m/>
    <m/>
    <m/>
    <m/>
    <m/>
    <m/>
    <x v="314"/>
    <s v="Planting"/>
    <x v="24"/>
    <s v="Inspected"/>
    <x v="4"/>
  </r>
  <r>
    <s v="2022-0374"/>
    <s v="A"/>
    <s v="Morus alba 'pendula'"/>
    <s v="Morus"/>
    <s v="alba"/>
    <m/>
    <m/>
    <m/>
    <m/>
    <s v="Moraceae"/>
    <m/>
    <m/>
    <m/>
    <m/>
    <m/>
    <m/>
    <x v="314"/>
    <s v="Planting"/>
    <x v="24"/>
    <s v="Inspected"/>
    <x v="4"/>
  </r>
  <r>
    <s v="2022-0375"/>
    <s v="A"/>
    <s v="Morus alba 'pendula'"/>
    <s v="Morus"/>
    <s v="alba"/>
    <m/>
    <m/>
    <m/>
    <m/>
    <s v="Moraceae"/>
    <m/>
    <m/>
    <m/>
    <m/>
    <m/>
    <m/>
    <x v="314"/>
    <s v="Planting"/>
    <x v="24"/>
    <s v="Inspected"/>
    <x v="4"/>
  </r>
  <r>
    <s v="2022-0376"/>
    <s v="A"/>
    <s v="Myrica cerifera"/>
    <s v="Myrica"/>
    <s v="cerifera"/>
    <m/>
    <m/>
    <m/>
    <m/>
    <s v="Myricaceae"/>
    <m/>
    <m/>
    <m/>
    <m/>
    <m/>
    <m/>
    <x v="314"/>
    <s v="Planting"/>
    <x v="24"/>
    <s v="Inspected"/>
    <x v="4"/>
  </r>
  <r>
    <s v="2022-0377"/>
    <s v="A"/>
    <s v="Nyssa sylvatica"/>
    <s v="Nyssa"/>
    <s v="sylvatica"/>
    <m/>
    <m/>
    <m/>
    <m/>
    <s v="Nyssaceae"/>
    <m/>
    <m/>
    <m/>
    <m/>
    <m/>
    <m/>
    <x v="314"/>
    <s v="Planting"/>
    <x v="26"/>
    <s v="Inspected"/>
    <x v="4"/>
  </r>
  <r>
    <s v="2022-0378"/>
    <s v="A"/>
    <s v="Nyssa sylvatica 'Zydeco twist'"/>
    <s v="Nyssa"/>
    <s v="sylvatica"/>
    <m/>
    <m/>
    <m/>
    <m/>
    <s v="Nyssaceae"/>
    <m/>
    <m/>
    <m/>
    <m/>
    <m/>
    <m/>
    <x v="314"/>
    <s v="Planting"/>
    <x v="24"/>
    <s v="Inspected"/>
    <x v="4"/>
  </r>
  <r>
    <s v="2022-0379"/>
    <s v="A"/>
    <s v="Nyssa sylvatica 'Zydeco twist'"/>
    <s v="Nyssa"/>
    <s v="sylvatica"/>
    <m/>
    <m/>
    <m/>
    <m/>
    <s v="Nyssaceae"/>
    <m/>
    <m/>
    <m/>
    <m/>
    <m/>
    <m/>
    <x v="314"/>
    <s v="Planting"/>
    <x v="24"/>
    <s v="Inspected"/>
    <x v="4"/>
  </r>
  <r>
    <s v="2022-0380"/>
    <s v="A"/>
    <s v="Osmanthus fragrans 'UNC'"/>
    <s v="Osmanthus"/>
    <s v="fragrans"/>
    <m/>
    <m/>
    <m/>
    <m/>
    <s v="Oleaceae"/>
    <m/>
    <m/>
    <m/>
    <m/>
    <m/>
    <m/>
    <x v="314"/>
    <s v="Planting"/>
    <x v="24"/>
    <s v="Inspected"/>
    <x v="4"/>
  </r>
  <r>
    <s v="2022-0381"/>
    <s v="A"/>
    <s v="Osmanthus fragrans 'UNC'"/>
    <s v="Osmanthus"/>
    <s v="fragrans"/>
    <m/>
    <m/>
    <m/>
    <m/>
    <s v="Oleaceae"/>
    <m/>
    <m/>
    <m/>
    <m/>
    <m/>
    <m/>
    <x v="314"/>
    <s v="Planting"/>
    <x v="24"/>
    <s v="Inspected"/>
    <x v="4"/>
  </r>
  <r>
    <s v="2022-0382"/>
    <s v="A"/>
    <s v="Osmanthus heterophyllus 'Goshiki'"/>
    <s v="Osmanthus"/>
    <s v="heterophyllus"/>
    <m/>
    <m/>
    <m/>
    <m/>
    <s v="Oleaceae"/>
    <m/>
    <m/>
    <m/>
    <m/>
    <m/>
    <m/>
    <x v="314"/>
    <s v="Planting"/>
    <x v="24"/>
    <s v="Inspected"/>
    <x v="4"/>
  </r>
  <r>
    <s v="2022-0383"/>
    <s v="A"/>
    <s v="Ostrya virginiana"/>
    <s v="Ostrya"/>
    <s v="virginiana"/>
    <m/>
    <m/>
    <m/>
    <m/>
    <s v="Betulaceae"/>
    <m/>
    <m/>
    <m/>
    <m/>
    <m/>
    <m/>
    <x v="314"/>
    <s v="Planting"/>
    <x v="3"/>
    <s v="Inspected"/>
    <x v="4"/>
  </r>
  <r>
    <s v="2022-0384"/>
    <s v="A"/>
    <s v="Parrotia persica"/>
    <s v="Parrotia"/>
    <s v="persica"/>
    <m/>
    <m/>
    <m/>
    <m/>
    <s v="Hamamelidaceae"/>
    <m/>
    <m/>
    <m/>
    <m/>
    <m/>
    <m/>
    <x v="314"/>
    <s v="Planting"/>
    <x v="26"/>
    <s v="Inspected"/>
    <x v="4"/>
  </r>
  <r>
    <s v="2022-0385"/>
    <s v="A"/>
    <s v="Parrotia persica"/>
    <s v="Parrotia"/>
    <s v="persica"/>
    <m/>
    <m/>
    <m/>
    <m/>
    <s v="Hamamelidaceae"/>
    <m/>
    <m/>
    <m/>
    <m/>
    <m/>
    <m/>
    <x v="314"/>
    <s v="Planting"/>
    <x v="26"/>
    <s v="Inspected"/>
    <x v="4"/>
  </r>
  <r>
    <s v="2022-0386"/>
    <s v="A"/>
    <s v="Parrotia persica"/>
    <s v="Parrotia"/>
    <s v="persica"/>
    <m/>
    <m/>
    <m/>
    <m/>
    <s v="Hamamelidaceae"/>
    <m/>
    <m/>
    <m/>
    <m/>
    <m/>
    <m/>
    <x v="314"/>
    <s v="Planting"/>
    <x v="24"/>
    <s v="Inspected"/>
    <x v="4"/>
  </r>
  <r>
    <s v="2022-0387"/>
    <s v="A"/>
    <s v="Parrotia persica"/>
    <s v="Parrotia"/>
    <s v="persica"/>
    <m/>
    <m/>
    <m/>
    <m/>
    <s v="Hamamelidaceae"/>
    <m/>
    <m/>
    <m/>
    <m/>
    <m/>
    <m/>
    <x v="314"/>
    <s v="Planting"/>
    <x v="24"/>
    <s v="Inspected"/>
    <x v="4"/>
  </r>
  <r>
    <s v="2022-0388"/>
    <s v="A"/>
    <s v="Physocarpus opulifolius"/>
    <s v="Physocarpus"/>
    <s v="opulifolius"/>
    <m/>
    <m/>
    <m/>
    <m/>
    <s v="Rosaceae"/>
    <m/>
    <m/>
    <m/>
    <m/>
    <m/>
    <m/>
    <x v="314"/>
    <s v="Planting"/>
    <x v="24"/>
    <s v="Inspected"/>
    <x v="4"/>
  </r>
  <r>
    <s v="2022-0389"/>
    <s v="A"/>
    <s v="Pinus strobus 'contorta'"/>
    <s v="Pinus"/>
    <s v="strobus"/>
    <m/>
    <m/>
    <m/>
    <m/>
    <s v="Pinaceae"/>
    <m/>
    <m/>
    <m/>
    <m/>
    <m/>
    <m/>
    <x v="314"/>
    <s v="Planting"/>
    <x v="27"/>
    <s v="Inspected"/>
    <x v="4"/>
  </r>
  <r>
    <s v="2022-0390"/>
    <s v="A"/>
    <s v="Schizophragma hydrangeoides 'Moonlight'"/>
    <s v="Schizophragma"/>
    <s v="hydrangeoides"/>
    <m/>
    <m/>
    <m/>
    <m/>
    <s v="Hydrangeaceae"/>
    <m/>
    <m/>
    <m/>
    <m/>
    <m/>
    <m/>
    <x v="314"/>
    <s v="Planting"/>
    <x v="2"/>
    <s v="Inspected"/>
    <x v="4"/>
  </r>
  <r>
    <s v="2022-0391"/>
    <s v="A"/>
    <s v="Taxus floridana"/>
    <s v="Taxus"/>
    <s v="floridana"/>
    <m/>
    <m/>
    <m/>
    <m/>
    <s v="Taxaceae"/>
    <m/>
    <m/>
    <m/>
    <m/>
    <m/>
    <m/>
    <x v="314"/>
    <s v="Planting"/>
    <x v="24"/>
    <s v="Inspected"/>
    <x v="4"/>
  </r>
  <r>
    <s v="2022-0392"/>
    <s v="A"/>
    <s v="Thuja occidentalis 'Degroot's Spire'"/>
    <s v="Thuja"/>
    <s v="occidentalis"/>
    <m/>
    <m/>
    <m/>
    <m/>
    <s v="Cupressaceae"/>
    <m/>
    <m/>
    <m/>
    <m/>
    <m/>
    <m/>
    <x v="314"/>
    <s v="Planting"/>
    <x v="24"/>
    <s v="Inspected"/>
    <x v="4"/>
  </r>
  <r>
    <s v="2022-0393"/>
    <s v="A"/>
    <s v="Thuja occidentalis 'Degroot's Spire'"/>
    <s v="Thuja"/>
    <s v="occidentalis"/>
    <m/>
    <m/>
    <m/>
    <m/>
    <s v="Cupressaceae"/>
    <m/>
    <m/>
    <m/>
    <m/>
    <m/>
    <m/>
    <x v="314"/>
    <s v="Planting"/>
    <x v="24"/>
    <s v="Inspected"/>
    <x v="4"/>
  </r>
  <r>
    <s v="2022-0394"/>
    <s v="A"/>
    <s v="Pinus strobus"/>
    <s v="Pinus"/>
    <s v="strobus"/>
    <m/>
    <m/>
    <m/>
    <m/>
    <s v="Pinaceae"/>
    <m/>
    <m/>
    <m/>
    <m/>
    <m/>
    <m/>
    <x v="314"/>
    <s v="Planting"/>
    <x v="27"/>
    <s v="Inspected"/>
    <x v="4"/>
  </r>
  <r>
    <s v="2022-0395"/>
    <s v="A"/>
    <s v="Pinus strobus"/>
    <s v="Pinus"/>
    <s v="strobus"/>
    <m/>
    <m/>
    <m/>
    <m/>
    <s v="Pinaceae"/>
    <m/>
    <m/>
    <m/>
    <m/>
    <m/>
    <m/>
    <x v="314"/>
    <s v="Planting"/>
    <x v="24"/>
    <s v="Inspected"/>
    <x v="4"/>
  </r>
  <r>
    <s v="2022-0396"/>
    <s v="A"/>
    <s v="Pinus strobus"/>
    <s v="Pinus"/>
    <s v="strobus"/>
    <m/>
    <m/>
    <m/>
    <m/>
    <s v="Pinaceae"/>
    <m/>
    <m/>
    <m/>
    <m/>
    <m/>
    <m/>
    <x v="314"/>
    <s v="Planting"/>
    <x v="24"/>
    <s v="Inspected"/>
    <x v="4"/>
  </r>
  <r>
    <s v="2022-0397"/>
    <s v="A"/>
    <s v="Pinus strobus"/>
    <s v="Pinus"/>
    <s v="strobus"/>
    <m/>
    <m/>
    <m/>
    <m/>
    <s v="Pinaceae"/>
    <m/>
    <m/>
    <m/>
    <m/>
    <m/>
    <m/>
    <x v="314"/>
    <s v="Planting"/>
    <x v="24"/>
    <s v="Inspected"/>
    <x v="4"/>
  </r>
  <r>
    <s v="2022-0398"/>
    <s v="A"/>
    <s v="Pinus strobus"/>
    <s v="Pinus"/>
    <s v="strobus"/>
    <m/>
    <m/>
    <m/>
    <m/>
    <s v="Pinaceae"/>
    <m/>
    <m/>
    <m/>
    <m/>
    <m/>
    <m/>
    <x v="314"/>
    <s v="Planting"/>
    <x v="24"/>
    <s v="Inspected"/>
    <x v="4"/>
  </r>
  <r>
    <s v="2022-0399"/>
    <s v="A"/>
    <s v="Pinus taeda"/>
    <s v="Pinus"/>
    <s v="taeda"/>
    <m/>
    <m/>
    <m/>
    <m/>
    <s v="Pinaceae"/>
    <m/>
    <m/>
    <m/>
    <m/>
    <m/>
    <m/>
    <x v="314"/>
    <s v="Planting"/>
    <x v="26"/>
    <s v="Inspected"/>
    <x v="4"/>
  </r>
  <r>
    <s v="2022-0400"/>
    <s v="A"/>
    <s v="Pinus taeda"/>
    <s v="Pinus"/>
    <s v="taeda"/>
    <m/>
    <m/>
    <m/>
    <m/>
    <s v="Pinaceae"/>
    <m/>
    <m/>
    <m/>
    <m/>
    <m/>
    <m/>
    <x v="314"/>
    <s v="Planting"/>
    <x v="24"/>
    <s v="Inspected"/>
    <x v="4"/>
  </r>
  <r>
    <s v="2022-0401"/>
    <s v="A"/>
    <s v="Pinus taeda"/>
    <s v="Pinus"/>
    <s v="taeda"/>
    <m/>
    <m/>
    <m/>
    <m/>
    <s v="Pinaceae"/>
    <m/>
    <m/>
    <m/>
    <m/>
    <m/>
    <m/>
    <x v="314"/>
    <s v="Planting"/>
    <x v="24"/>
    <s v="Inspected"/>
    <x v="4"/>
  </r>
  <r>
    <s v="2022-0402"/>
    <s v="A"/>
    <s v="Pinus taeda"/>
    <s v="Pinus"/>
    <s v="taeda"/>
    <m/>
    <m/>
    <m/>
    <m/>
    <s v="Pinaceae"/>
    <m/>
    <m/>
    <m/>
    <m/>
    <m/>
    <m/>
    <x v="314"/>
    <s v="Planting"/>
    <x v="27"/>
    <s v="Inspected"/>
    <x v="4"/>
  </r>
  <r>
    <s v="2022-0403"/>
    <s v="A"/>
    <s v="Pinus taeda"/>
    <s v="Pinus"/>
    <s v="taeda"/>
    <m/>
    <m/>
    <m/>
    <m/>
    <s v="Pinaceae"/>
    <m/>
    <m/>
    <m/>
    <m/>
    <m/>
    <m/>
    <x v="314"/>
    <s v="Planting"/>
    <x v="26"/>
    <s v="Inspected"/>
    <x v="4"/>
  </r>
  <r>
    <s v="2022-0404"/>
    <s v="A"/>
    <s v="Pinus taeda"/>
    <s v="Pinus"/>
    <s v="taeda"/>
    <m/>
    <m/>
    <m/>
    <m/>
    <s v="Pinaceae"/>
    <m/>
    <m/>
    <m/>
    <m/>
    <m/>
    <m/>
    <x v="314"/>
    <s v="Planting"/>
    <x v="26"/>
    <s v="Inspected"/>
    <x v="4"/>
  </r>
  <r>
    <s v="2022-0405"/>
    <s v="A"/>
    <s v="Pinus taeda"/>
    <s v="Pinus"/>
    <s v="taeda"/>
    <m/>
    <m/>
    <m/>
    <m/>
    <s v="Pinaceae"/>
    <m/>
    <m/>
    <m/>
    <m/>
    <m/>
    <m/>
    <x v="314"/>
    <s v="Planting"/>
    <x v="26"/>
    <s v="Inspected"/>
    <x v="4"/>
  </r>
  <r>
    <s v="2022-0406"/>
    <s v="A"/>
    <s v="Pinus taeda"/>
    <s v="Pinus"/>
    <s v="taeda"/>
    <m/>
    <m/>
    <m/>
    <m/>
    <s v="Pinaceae"/>
    <m/>
    <m/>
    <m/>
    <m/>
    <m/>
    <m/>
    <x v="314"/>
    <s v="Planting"/>
    <x v="24"/>
    <s v="Inspected"/>
    <x v="4"/>
  </r>
  <r>
    <s v="2022-0407"/>
    <s v="A"/>
    <s v="Pinus taeda"/>
    <s v="Pinus"/>
    <s v="taeda"/>
    <m/>
    <m/>
    <m/>
    <m/>
    <s v="Pinaceae"/>
    <m/>
    <m/>
    <m/>
    <m/>
    <m/>
    <m/>
    <x v="314"/>
    <s v="Planting"/>
    <x v="24"/>
    <s v="Inspected"/>
    <x v="4"/>
  </r>
  <r>
    <s v="2022-0408"/>
    <s v="A"/>
    <s v="Pinus taeda"/>
    <s v="Pinus"/>
    <s v="taeda"/>
    <m/>
    <m/>
    <m/>
    <m/>
    <s v="Pinaceae"/>
    <m/>
    <m/>
    <m/>
    <m/>
    <m/>
    <m/>
    <x v="314"/>
    <s v="Planting"/>
    <x v="24"/>
    <s v="Inspected"/>
    <x v="4"/>
  </r>
  <r>
    <s v="2022-0409"/>
    <s v="A"/>
    <s v="Pinus taeda"/>
    <s v="Pinus"/>
    <s v="taeda"/>
    <m/>
    <m/>
    <m/>
    <m/>
    <s v="Pinaceae"/>
    <m/>
    <m/>
    <m/>
    <m/>
    <m/>
    <m/>
    <x v="314"/>
    <s v="Planting"/>
    <x v="27"/>
    <s v="Inspected"/>
    <x v="4"/>
  </r>
  <r>
    <s v="2022-0410"/>
    <s v="A"/>
    <s v="Pinus taeda"/>
    <s v="Pinus"/>
    <s v="taeda"/>
    <m/>
    <m/>
    <m/>
    <m/>
    <s v="Pinaceae"/>
    <m/>
    <m/>
    <m/>
    <m/>
    <m/>
    <m/>
    <x v="314"/>
    <s v="Planting"/>
    <x v="27"/>
    <s v="Inspected"/>
    <x v="4"/>
  </r>
  <r>
    <s v="2022-0411"/>
    <s v="A"/>
    <s v="Pinus taeda"/>
    <s v="Pinus"/>
    <s v="taeda"/>
    <m/>
    <m/>
    <m/>
    <m/>
    <s v="Pinaceae"/>
    <m/>
    <m/>
    <m/>
    <m/>
    <m/>
    <m/>
    <x v="314"/>
    <s v="Planting"/>
    <x v="27"/>
    <s v="Inspected"/>
    <x v="4"/>
  </r>
  <r>
    <s v="2022-0412"/>
    <s v="A"/>
    <s v="Pinus taeda"/>
    <s v="Pinus"/>
    <s v="taeda"/>
    <m/>
    <m/>
    <m/>
    <m/>
    <s v="Pinaceae"/>
    <m/>
    <m/>
    <m/>
    <m/>
    <m/>
    <m/>
    <x v="314"/>
    <s v="Planting"/>
    <x v="27"/>
    <s v="Inspected"/>
    <x v="4"/>
  </r>
  <r>
    <s v="2022-0413"/>
    <s v="A"/>
    <s v="Pinus taeda"/>
    <s v="Pinus"/>
    <s v="taeda"/>
    <m/>
    <m/>
    <m/>
    <m/>
    <s v="Pinaceae"/>
    <m/>
    <m/>
    <m/>
    <m/>
    <m/>
    <m/>
    <x v="314"/>
    <s v="Planting"/>
    <x v="27"/>
    <s v="Inspected"/>
    <x v="4"/>
  </r>
  <r>
    <s v="2022-0414"/>
    <s v="A"/>
    <s v="Pinus taeda"/>
    <s v="Pinus"/>
    <s v="taeda"/>
    <m/>
    <m/>
    <m/>
    <m/>
    <s v="Pinaceae"/>
    <m/>
    <m/>
    <m/>
    <m/>
    <m/>
    <m/>
    <x v="314"/>
    <s v="Planting"/>
    <x v="24"/>
    <s v="Inspected"/>
    <x v="4"/>
  </r>
  <r>
    <s v="2022-0415"/>
    <s v="A"/>
    <s v="Pinus taeda"/>
    <s v="Pinus"/>
    <s v="taeda"/>
    <m/>
    <m/>
    <m/>
    <m/>
    <s v="Pinaceae"/>
    <m/>
    <m/>
    <m/>
    <m/>
    <m/>
    <m/>
    <x v="314"/>
    <s v="Planting"/>
    <x v="24"/>
    <s v="Inspected"/>
    <x v="4"/>
  </r>
  <r>
    <s v="2022-0416"/>
    <s v="A"/>
    <s v="Pinus taeda"/>
    <s v="Pinus"/>
    <s v="taeda"/>
    <m/>
    <m/>
    <m/>
    <m/>
    <s v="Pinaceae"/>
    <m/>
    <m/>
    <m/>
    <m/>
    <m/>
    <m/>
    <x v="314"/>
    <s v="Planting"/>
    <x v="24"/>
    <s v="Inspected"/>
    <x v="4"/>
  </r>
  <r>
    <s v="2022-0417"/>
    <s v="A"/>
    <s v="Pinus taeda"/>
    <s v="Pinus"/>
    <s v="taeda"/>
    <m/>
    <m/>
    <m/>
    <m/>
    <s v="Pinaceae"/>
    <m/>
    <m/>
    <m/>
    <m/>
    <m/>
    <m/>
    <x v="314"/>
    <s v="Planting"/>
    <x v="24"/>
    <s v="Inspected"/>
    <x v="4"/>
  </r>
  <r>
    <s v="2022-0418"/>
    <s v="A"/>
    <s v="Pinus taeda"/>
    <s v="Pinus"/>
    <s v="taeda"/>
    <m/>
    <m/>
    <m/>
    <m/>
    <s v="Pinaceae"/>
    <m/>
    <m/>
    <m/>
    <m/>
    <m/>
    <m/>
    <x v="314"/>
    <s v="Planting"/>
    <x v="24"/>
    <s v="Inspected"/>
    <x v="4"/>
  </r>
  <r>
    <s v="2022-0419"/>
    <s v="A"/>
    <s v="Pinus taeda"/>
    <s v="Pinus"/>
    <s v="taeda"/>
    <m/>
    <m/>
    <m/>
    <m/>
    <s v="Pinaceae"/>
    <m/>
    <m/>
    <m/>
    <m/>
    <m/>
    <m/>
    <x v="314"/>
    <s v="Planting"/>
    <x v="24"/>
    <s v="Inspected"/>
    <x v="4"/>
  </r>
  <r>
    <s v="2022-0420"/>
    <s v="A"/>
    <s v="Pinus taeda"/>
    <s v="Pinus"/>
    <s v="taeda"/>
    <m/>
    <m/>
    <m/>
    <m/>
    <s v="Pinaceae"/>
    <m/>
    <m/>
    <m/>
    <m/>
    <m/>
    <m/>
    <x v="314"/>
    <s v="Planting"/>
    <x v="24"/>
    <s v="Inspected"/>
    <x v="4"/>
  </r>
  <r>
    <s v="2022-0421"/>
    <s v="A"/>
    <s v="Platanus occidentalis"/>
    <s v="Platanus"/>
    <s v="occidentalis"/>
    <m/>
    <m/>
    <m/>
    <m/>
    <s v="Platanaceae"/>
    <m/>
    <m/>
    <m/>
    <m/>
    <m/>
    <m/>
    <x v="314"/>
    <s v="Planting"/>
    <x v="24"/>
    <s v="Inspected"/>
    <x v="4"/>
  </r>
  <r>
    <s v="2022-0422"/>
    <s v="A"/>
    <s v="Prunus caroliniana"/>
    <s v="Prunus"/>
    <s v="caroliniana"/>
    <m/>
    <m/>
    <m/>
    <m/>
    <s v="Rosaceae"/>
    <m/>
    <m/>
    <m/>
    <m/>
    <m/>
    <m/>
    <x v="314"/>
    <s v="Planting"/>
    <x v="24"/>
    <s v="Inspected"/>
    <x v="4"/>
  </r>
  <r>
    <s v="2022-0423"/>
    <s v="A"/>
    <s v="Prunus caroliniana"/>
    <s v="Prunus"/>
    <s v="caroliniana"/>
    <m/>
    <m/>
    <m/>
    <m/>
    <s v="Rosaceae"/>
    <m/>
    <m/>
    <m/>
    <m/>
    <m/>
    <m/>
    <x v="314"/>
    <s v="Planting"/>
    <x v="24"/>
    <s v="Inspected"/>
    <x v="4"/>
  </r>
  <r>
    <s v="2022-0424"/>
    <s v="A"/>
    <s v="Prunus serotina"/>
    <s v="Prunus"/>
    <s v="serotina"/>
    <m/>
    <m/>
    <m/>
    <m/>
    <s v="Rosaceae"/>
    <m/>
    <m/>
    <m/>
    <m/>
    <m/>
    <m/>
    <x v="314"/>
    <s v="Planting"/>
    <x v="11"/>
    <s v="Inspected"/>
    <x v="4"/>
  </r>
  <r>
    <s v="2022-0425"/>
    <s v="A"/>
    <s v="Prunus serotina"/>
    <s v="Prunus"/>
    <s v="serotina"/>
    <m/>
    <m/>
    <m/>
    <m/>
    <s v="Rosaceae"/>
    <m/>
    <m/>
    <m/>
    <m/>
    <m/>
    <m/>
    <x v="314"/>
    <s v="Planting"/>
    <x v="24"/>
    <s v="Inspected"/>
    <x v="4"/>
  </r>
  <r>
    <s v="2022-0426"/>
    <s v="A"/>
    <s v="Prunus serotina"/>
    <s v="Prunus"/>
    <s v="serotina"/>
    <m/>
    <m/>
    <m/>
    <m/>
    <s v="Rosaceae"/>
    <m/>
    <m/>
    <m/>
    <m/>
    <m/>
    <m/>
    <x v="315"/>
    <s v="Planting"/>
    <x v="24"/>
    <s v="Inspected"/>
    <x v="4"/>
  </r>
  <r>
    <s v="2022-0427"/>
    <s v="A"/>
    <s v="Pseudolarix amabilis"/>
    <s v="Pseudolarix"/>
    <s v="amabilis"/>
    <m/>
    <m/>
    <m/>
    <m/>
    <s v="Pinaceae"/>
    <m/>
    <m/>
    <m/>
    <m/>
    <m/>
    <m/>
    <x v="315"/>
    <s v="Planting"/>
    <x v="27"/>
    <s v="Inspected"/>
    <x v="4"/>
  </r>
  <r>
    <s v="2022-0428"/>
    <s v="A"/>
    <s v="Pseudotsuga menziesii"/>
    <s v="Pseudotsuga"/>
    <s v="menziesii"/>
    <m/>
    <m/>
    <m/>
    <m/>
    <s v="Pinaceae"/>
    <m/>
    <m/>
    <m/>
    <m/>
    <m/>
    <m/>
    <x v="315"/>
    <s v="Planting"/>
    <x v="27"/>
    <s v="Inspected"/>
    <x v="4"/>
  </r>
  <r>
    <s v="2022-0429"/>
    <s v="A"/>
    <s v="Quercus alba"/>
    <s v="Quercus"/>
    <s v="alba"/>
    <m/>
    <m/>
    <m/>
    <m/>
    <s v="Fagaceae"/>
    <m/>
    <m/>
    <m/>
    <m/>
    <m/>
    <m/>
    <x v="315"/>
    <s v="Planting"/>
    <x v="26"/>
    <s v="Inspected"/>
    <x v="4"/>
  </r>
  <r>
    <s v="2022-0430"/>
    <s v="A"/>
    <s v="Quercus bicolor"/>
    <s v="Quercus"/>
    <s v="bicolor"/>
    <m/>
    <m/>
    <m/>
    <m/>
    <s v="Fagaceae"/>
    <m/>
    <m/>
    <m/>
    <m/>
    <m/>
    <m/>
    <x v="315"/>
    <s v="Planting"/>
    <x v="24"/>
    <s v="Inspected"/>
    <x v="4"/>
  </r>
  <r>
    <s v="2022-0431"/>
    <s v="A"/>
    <s v="Quercus falcata"/>
    <s v="Quercus"/>
    <s v="falcata"/>
    <m/>
    <m/>
    <m/>
    <m/>
    <s v="Fagaceae"/>
    <m/>
    <m/>
    <m/>
    <m/>
    <m/>
    <m/>
    <x v="315"/>
    <s v="Planting"/>
    <x v="26"/>
    <s v="Inspected"/>
    <x v="4"/>
  </r>
  <r>
    <s v="2022-0432"/>
    <s v="A"/>
    <s v="Quercus falcata"/>
    <s v="Quercus"/>
    <s v="falcata"/>
    <m/>
    <m/>
    <m/>
    <m/>
    <s v="Fagaceae"/>
    <m/>
    <m/>
    <m/>
    <m/>
    <m/>
    <m/>
    <x v="315"/>
    <s v="Planting"/>
    <x v="11"/>
    <s v="Inspected"/>
    <x v="4"/>
  </r>
  <r>
    <s v="2022-0433"/>
    <s v="A"/>
    <s v="Quercus falcata"/>
    <s v="Quercus"/>
    <s v="falcata"/>
    <m/>
    <m/>
    <m/>
    <m/>
    <s v="Fagaceae"/>
    <m/>
    <m/>
    <m/>
    <m/>
    <m/>
    <m/>
    <x v="315"/>
    <s v="Planting"/>
    <x v="25"/>
    <s v="Inspected"/>
    <x v="4"/>
  </r>
  <r>
    <s v="2022-0434"/>
    <s v="A"/>
    <s v="Quercus falcata"/>
    <s v="Quercus"/>
    <s v="falcata"/>
    <m/>
    <m/>
    <m/>
    <m/>
    <s v="Fagaceae"/>
    <m/>
    <m/>
    <m/>
    <m/>
    <m/>
    <m/>
    <x v="315"/>
    <s v="Planting"/>
    <x v="2"/>
    <s v="Inspected"/>
    <x v="4"/>
  </r>
  <r>
    <s v="2022-0435"/>
    <s v="A"/>
    <s v="Quercus falcata"/>
    <s v="Quercus"/>
    <s v="falcata"/>
    <m/>
    <m/>
    <m/>
    <m/>
    <s v="Fagaceae"/>
    <m/>
    <m/>
    <m/>
    <m/>
    <m/>
    <m/>
    <x v="315"/>
    <s v="Planting"/>
    <x v="25"/>
    <s v="Inspected"/>
    <x v="4"/>
  </r>
  <r>
    <s v="2022-0436"/>
    <s v="A"/>
    <s v="Quercus falcata"/>
    <s v="Quercus"/>
    <s v="falcata"/>
    <m/>
    <m/>
    <m/>
    <m/>
    <s v="Fagaceae"/>
    <m/>
    <m/>
    <m/>
    <m/>
    <m/>
    <m/>
    <x v="315"/>
    <s v="Planting"/>
    <x v="26"/>
    <s v="Inspected"/>
    <x v="4"/>
  </r>
  <r>
    <s v="2022-0437"/>
    <s v="A"/>
    <s v="Quercus falcata"/>
    <s v="Quercus"/>
    <s v="falcata"/>
    <m/>
    <m/>
    <m/>
    <m/>
    <s v="Fagaceae"/>
    <m/>
    <m/>
    <m/>
    <m/>
    <m/>
    <m/>
    <x v="315"/>
    <s v="Planting"/>
    <x v="26"/>
    <s v="Inspected"/>
    <x v="4"/>
  </r>
  <r>
    <s v="2022-0438"/>
    <s v="A"/>
    <s v="Quercus falcata"/>
    <s v="Quercus"/>
    <s v="falcata"/>
    <m/>
    <m/>
    <m/>
    <m/>
    <s v="Fagaceae"/>
    <m/>
    <m/>
    <m/>
    <m/>
    <m/>
    <m/>
    <x v="315"/>
    <s v="Planting"/>
    <x v="26"/>
    <s v="Inspected"/>
    <x v="4"/>
  </r>
  <r>
    <s v="2022-0439"/>
    <s v="A"/>
    <s v="Quercus falcata"/>
    <s v="Quercus"/>
    <s v="falcata"/>
    <m/>
    <m/>
    <m/>
    <m/>
    <s v="Fagaceae"/>
    <m/>
    <m/>
    <m/>
    <m/>
    <m/>
    <m/>
    <x v="315"/>
    <s v="Planting"/>
    <x v="26"/>
    <s v="Inspected"/>
    <x v="4"/>
  </r>
  <r>
    <s v="2022-0440"/>
    <s v="A"/>
    <s v="Quercus falcata"/>
    <s v="Quercus"/>
    <s v="falcata"/>
    <m/>
    <m/>
    <m/>
    <m/>
    <s v="Fagaceae"/>
    <m/>
    <m/>
    <m/>
    <m/>
    <m/>
    <m/>
    <x v="315"/>
    <s v="Planting"/>
    <x v="26"/>
    <s v="Inspected"/>
    <x v="4"/>
  </r>
  <r>
    <s v="2022-0441"/>
    <s v="A"/>
    <s v="Quercus falcata"/>
    <s v="Quercus"/>
    <s v="falcata"/>
    <m/>
    <m/>
    <m/>
    <m/>
    <s v="Fagaceae"/>
    <m/>
    <m/>
    <m/>
    <m/>
    <m/>
    <m/>
    <x v="315"/>
    <s v="Planting"/>
    <x v="26"/>
    <s v="Inspected"/>
    <x v="4"/>
  </r>
  <r>
    <s v="2022-0442"/>
    <s v="A"/>
    <s v="Quercus falcata"/>
    <s v="Quercus"/>
    <s v="falcata"/>
    <m/>
    <m/>
    <m/>
    <m/>
    <s v="Fagaceae"/>
    <m/>
    <m/>
    <m/>
    <m/>
    <m/>
    <m/>
    <x v="315"/>
    <s v="Planting"/>
    <x v="26"/>
    <s v="Inspected"/>
    <x v="4"/>
  </r>
  <r>
    <s v="2022-0443"/>
    <s v="A"/>
    <s v="Quercus falcata"/>
    <s v="Quercus"/>
    <s v="falcata"/>
    <m/>
    <m/>
    <m/>
    <m/>
    <s v="Fagaceae"/>
    <m/>
    <m/>
    <m/>
    <m/>
    <m/>
    <m/>
    <x v="315"/>
    <s v="Planting"/>
    <x v="26"/>
    <s v="Inspected"/>
    <x v="4"/>
  </r>
  <r>
    <s v="2022-0444"/>
    <s v="A"/>
    <s v="Quercus falcata"/>
    <s v="Quercus"/>
    <s v="falcata"/>
    <m/>
    <m/>
    <m/>
    <m/>
    <s v="Fagaceae"/>
    <m/>
    <m/>
    <m/>
    <m/>
    <m/>
    <m/>
    <x v="315"/>
    <s v="Planting"/>
    <x v="26"/>
    <s v="Inspected"/>
    <x v="4"/>
  </r>
  <r>
    <s v="2022-0445"/>
    <s v="A"/>
    <s v="Quercus falcata"/>
    <s v="Quercus"/>
    <s v="falcata"/>
    <m/>
    <m/>
    <m/>
    <m/>
    <s v="Fagaceae"/>
    <m/>
    <m/>
    <m/>
    <m/>
    <m/>
    <m/>
    <x v="315"/>
    <s v="Planting"/>
    <x v="26"/>
    <s v="Inspected"/>
    <x v="4"/>
  </r>
  <r>
    <s v="2022-0446"/>
    <s v="A"/>
    <s v="Quercus falcata"/>
    <s v="Quercus"/>
    <s v="falcata"/>
    <m/>
    <m/>
    <m/>
    <m/>
    <s v="Fagaceae"/>
    <m/>
    <m/>
    <m/>
    <m/>
    <m/>
    <m/>
    <x v="315"/>
    <s v="Planting"/>
    <x v="26"/>
    <s v="Inspected"/>
    <x v="4"/>
  </r>
  <r>
    <s v="2022-0447"/>
    <s v="A"/>
    <s v="Quercus falcata"/>
    <s v="Quercus"/>
    <s v="falcata"/>
    <m/>
    <m/>
    <m/>
    <m/>
    <s v="Fagaceae"/>
    <m/>
    <m/>
    <m/>
    <m/>
    <m/>
    <m/>
    <x v="315"/>
    <s v="Planting"/>
    <x v="26"/>
    <s v="Inspected"/>
    <x v="4"/>
  </r>
  <r>
    <s v="2022-0448"/>
    <s v="A"/>
    <s v="Quercus falcata"/>
    <s v="Quercus"/>
    <s v="falcata"/>
    <m/>
    <m/>
    <m/>
    <m/>
    <s v="Fagaceae"/>
    <m/>
    <m/>
    <m/>
    <m/>
    <m/>
    <m/>
    <x v="315"/>
    <s v="Planting"/>
    <x v="26"/>
    <s v="Inspected"/>
    <x v="4"/>
  </r>
  <r>
    <s v="2022-0449"/>
    <s v="A"/>
    <s v="Quercus falcata"/>
    <s v="Quercus"/>
    <s v="falcata"/>
    <m/>
    <m/>
    <m/>
    <m/>
    <s v="Fagaceae"/>
    <m/>
    <m/>
    <m/>
    <m/>
    <m/>
    <m/>
    <x v="315"/>
    <s v="Planting"/>
    <x v="26"/>
    <s v="Inspected"/>
    <x v="4"/>
  </r>
  <r>
    <s v="2022-0450"/>
    <s v="A"/>
    <s v="Quercus falcata"/>
    <s v="Quercus"/>
    <s v="falcata"/>
    <m/>
    <m/>
    <m/>
    <m/>
    <s v="Fagaceae"/>
    <m/>
    <m/>
    <m/>
    <m/>
    <m/>
    <m/>
    <x v="315"/>
    <s v="Planting"/>
    <x v="26"/>
    <s v="Inspected"/>
    <x v="4"/>
  </r>
  <r>
    <s v="2022-0451"/>
    <s v="A"/>
    <s v="Quercus falcata"/>
    <s v="Quercus"/>
    <s v="falcata"/>
    <m/>
    <m/>
    <m/>
    <m/>
    <s v="Fagaceae"/>
    <m/>
    <m/>
    <m/>
    <m/>
    <m/>
    <m/>
    <x v="315"/>
    <s v="Planting"/>
    <x v="26"/>
    <s v="Inspected"/>
    <x v="4"/>
  </r>
  <r>
    <s v="2022-0452"/>
    <s v="A"/>
    <s v="Quercus falcata"/>
    <s v="Quercus"/>
    <s v="falcata"/>
    <m/>
    <m/>
    <m/>
    <m/>
    <s v="Fagaceae"/>
    <m/>
    <m/>
    <m/>
    <m/>
    <m/>
    <m/>
    <x v="315"/>
    <s v="Planting"/>
    <x v="26"/>
    <s v="Inspected"/>
    <x v="4"/>
  </r>
  <r>
    <s v="2022-0453"/>
    <s v="A"/>
    <s v="Quercus falcata"/>
    <s v="Quercus"/>
    <s v="falcata"/>
    <m/>
    <m/>
    <m/>
    <m/>
    <s v="Fagaceae"/>
    <m/>
    <m/>
    <m/>
    <m/>
    <m/>
    <m/>
    <x v="315"/>
    <s v="Planting"/>
    <x v="26"/>
    <s v="Inspected"/>
    <x v="4"/>
  </r>
  <r>
    <s v="2022-0454"/>
    <s v="A"/>
    <s v="Quercus falcata"/>
    <s v="Quercus"/>
    <s v="falcata"/>
    <m/>
    <m/>
    <m/>
    <m/>
    <s v="Fagaceae"/>
    <m/>
    <m/>
    <m/>
    <m/>
    <m/>
    <m/>
    <x v="315"/>
    <s v="Planting"/>
    <x v="26"/>
    <s v="Inspected"/>
    <x v="4"/>
  </r>
  <r>
    <s v="2022-0455"/>
    <s v="A"/>
    <s v="Quercus falcata"/>
    <s v="Quercus"/>
    <s v="falcata"/>
    <m/>
    <m/>
    <m/>
    <m/>
    <s v="Fagaceae"/>
    <m/>
    <m/>
    <m/>
    <m/>
    <m/>
    <m/>
    <x v="315"/>
    <s v="Planting"/>
    <x v="26"/>
    <s v="Inspected"/>
    <x v="4"/>
  </r>
  <r>
    <s v="2022-0456"/>
    <s v="A"/>
    <s v="Quercus falcata"/>
    <s v="Quercus"/>
    <s v="falcata"/>
    <m/>
    <m/>
    <m/>
    <m/>
    <s v="Fagaceae"/>
    <m/>
    <m/>
    <m/>
    <m/>
    <m/>
    <m/>
    <x v="315"/>
    <s v="Planting"/>
    <x v="26"/>
    <s v="Inspected"/>
    <x v="4"/>
  </r>
  <r>
    <s v="2022-0457"/>
    <s v="A"/>
    <s v="Quercus falcata"/>
    <s v="Quercus"/>
    <s v="falcata"/>
    <m/>
    <m/>
    <m/>
    <m/>
    <s v="Fagaceae"/>
    <m/>
    <m/>
    <m/>
    <m/>
    <m/>
    <m/>
    <x v="315"/>
    <s v="Planting"/>
    <x v="26"/>
    <s v="Inspected"/>
    <x v="4"/>
  </r>
  <r>
    <s v="2022-0458"/>
    <s v="A"/>
    <s v="Quercus falcata"/>
    <s v="Quercus"/>
    <s v="falcata"/>
    <m/>
    <m/>
    <m/>
    <m/>
    <s v="Fagaceae"/>
    <m/>
    <m/>
    <m/>
    <m/>
    <m/>
    <m/>
    <x v="315"/>
    <s v="Planting"/>
    <x v="26"/>
    <s v="Inspected"/>
    <x v="4"/>
  </r>
  <r>
    <s v="2022-0459"/>
    <s v="A"/>
    <s v="Quercus falcata"/>
    <s v="Quercus"/>
    <s v="falcata"/>
    <m/>
    <m/>
    <m/>
    <m/>
    <s v="Fagaceae"/>
    <m/>
    <m/>
    <m/>
    <m/>
    <m/>
    <m/>
    <x v="315"/>
    <s v="Planting"/>
    <x v="24"/>
    <s v="Inspected"/>
    <x v="4"/>
  </r>
  <r>
    <s v="2022-0460"/>
    <s v="A"/>
    <s v="Quercus falcata"/>
    <s v="Quercus"/>
    <s v="falcata"/>
    <m/>
    <m/>
    <m/>
    <m/>
    <s v="Fagaceae"/>
    <m/>
    <m/>
    <m/>
    <m/>
    <m/>
    <m/>
    <x v="315"/>
    <s v="Planting"/>
    <x v="27"/>
    <s v="Inspected"/>
    <x v="4"/>
  </r>
  <r>
    <s v="2022-0461"/>
    <s v="A"/>
    <s v="Quercus lyrata"/>
    <s v="Quercus"/>
    <s v="lyrata"/>
    <m/>
    <m/>
    <m/>
    <m/>
    <s v="Fagaceae"/>
    <m/>
    <m/>
    <m/>
    <m/>
    <m/>
    <m/>
    <x v="315"/>
    <s v="Planting"/>
    <x v="26"/>
    <s v="Inspected"/>
    <x v="4"/>
  </r>
  <r>
    <s v="2022-0462"/>
    <s v="A"/>
    <s v="Quercus lyrata"/>
    <s v="Quercus"/>
    <s v="lyrata"/>
    <m/>
    <m/>
    <m/>
    <m/>
    <s v="Fagaceae"/>
    <m/>
    <m/>
    <m/>
    <m/>
    <m/>
    <m/>
    <x v="315"/>
    <s v="Planting"/>
    <x v="26"/>
    <s v="Inspected"/>
    <x v="4"/>
  </r>
  <r>
    <s v="2022-0463"/>
    <s v="A"/>
    <s v="Quercus macrocarpa"/>
    <s v="Quercus"/>
    <s v="macrocarpa"/>
    <m/>
    <m/>
    <m/>
    <m/>
    <s v="Fagaceae"/>
    <m/>
    <m/>
    <m/>
    <m/>
    <m/>
    <m/>
    <x v="315"/>
    <s v="Planting"/>
    <x v="24"/>
    <s v="Inspected"/>
    <x v="4"/>
  </r>
  <r>
    <s v="2022-0464"/>
    <s v="A"/>
    <s v="Quercus michauxii"/>
    <s v="Quercus"/>
    <s v="michauxii"/>
    <m/>
    <m/>
    <m/>
    <m/>
    <s v="Fagaceae"/>
    <m/>
    <m/>
    <m/>
    <m/>
    <m/>
    <m/>
    <x v="315"/>
    <s v="Planting"/>
    <x v="26"/>
    <s v="Inspected"/>
    <x v="4"/>
  </r>
  <r>
    <s v="2022-0465"/>
    <s v="A"/>
    <s v="Quercus nigra"/>
    <s v="Quercus"/>
    <s v="nigra"/>
    <m/>
    <m/>
    <m/>
    <m/>
    <s v="Fagaceae"/>
    <m/>
    <m/>
    <m/>
    <m/>
    <m/>
    <m/>
    <x v="315"/>
    <s v="Planting"/>
    <x v="24"/>
    <s v="Inspected"/>
    <x v="4"/>
  </r>
  <r>
    <s v="2022-0466"/>
    <s v="A"/>
    <s v="Quercus nigra"/>
    <s v="Quercus"/>
    <s v="nigra"/>
    <m/>
    <m/>
    <m/>
    <m/>
    <s v="Fagaceae"/>
    <m/>
    <m/>
    <m/>
    <m/>
    <m/>
    <m/>
    <x v="315"/>
    <s v="Planting"/>
    <x v="24"/>
    <s v="Inspected"/>
    <x v="4"/>
  </r>
  <r>
    <s v="2022-0467"/>
    <s v="A"/>
    <s v="Quercus pagoda"/>
    <s v="Quercus"/>
    <s v="pagoda"/>
    <m/>
    <m/>
    <m/>
    <m/>
    <s v="Fagaceae"/>
    <m/>
    <m/>
    <m/>
    <m/>
    <m/>
    <m/>
    <x v="315"/>
    <s v="Planting"/>
    <x v="26"/>
    <s v="Inspected"/>
    <x v="4"/>
  </r>
  <r>
    <s v="2022-0468"/>
    <s v="A"/>
    <s v="Quercus pagoda"/>
    <s v="Quercus"/>
    <s v="pagoda"/>
    <m/>
    <m/>
    <m/>
    <m/>
    <s v="Fagaceae"/>
    <m/>
    <m/>
    <m/>
    <m/>
    <m/>
    <m/>
    <x v="315"/>
    <s v="Planting"/>
    <x v="26"/>
    <s v="Inspected"/>
    <x v="4"/>
  </r>
  <r>
    <s v="2022-0469"/>
    <s v="A"/>
    <s v="Quercus pagoda"/>
    <s v="Quercus"/>
    <s v="pagoda"/>
    <m/>
    <m/>
    <m/>
    <m/>
    <s v="Fagaceae"/>
    <m/>
    <m/>
    <m/>
    <m/>
    <m/>
    <m/>
    <x v="315"/>
    <s v="Planting"/>
    <x v="26"/>
    <s v="Inspected"/>
    <x v="4"/>
  </r>
  <r>
    <s v="2022-0470"/>
    <s v="A"/>
    <s v="Quercus pagoda"/>
    <s v="Quercus"/>
    <s v="pagoda"/>
    <m/>
    <m/>
    <m/>
    <m/>
    <s v="Fagaceae"/>
    <m/>
    <m/>
    <m/>
    <m/>
    <m/>
    <m/>
    <x v="315"/>
    <s v="Planting"/>
    <x v="26"/>
    <s v="Inspected"/>
    <x v="4"/>
  </r>
  <r>
    <s v="2022-0471"/>
    <s v="A"/>
    <s v="Quercus pagoda"/>
    <s v="Quercus"/>
    <s v="pagoda"/>
    <m/>
    <m/>
    <m/>
    <m/>
    <s v="Fagaceae"/>
    <m/>
    <m/>
    <m/>
    <m/>
    <m/>
    <m/>
    <x v="315"/>
    <s v="Planting"/>
    <x v="26"/>
    <s v="Inspected"/>
    <x v="4"/>
  </r>
  <r>
    <s v="2022-0472"/>
    <s v="A"/>
    <s v="Quercus pagoda"/>
    <s v="Quercus"/>
    <s v="pagoda"/>
    <m/>
    <m/>
    <m/>
    <m/>
    <s v="Fagaceae"/>
    <m/>
    <m/>
    <m/>
    <m/>
    <m/>
    <m/>
    <x v="315"/>
    <s v="Planting"/>
    <x v="26"/>
    <s v="Inspected"/>
    <x v="4"/>
  </r>
  <r>
    <s v="2022-0473"/>
    <s v="A"/>
    <s v="Quercus pagoda"/>
    <s v="Quercus"/>
    <s v="pagoda"/>
    <m/>
    <m/>
    <m/>
    <m/>
    <s v="Fagaceae"/>
    <m/>
    <m/>
    <m/>
    <m/>
    <m/>
    <m/>
    <x v="315"/>
    <s v="Planting"/>
    <x v="26"/>
    <s v="Inspected"/>
    <x v="4"/>
  </r>
  <r>
    <s v="2022-0474"/>
    <s v="A"/>
    <s v="Quercus pagoda"/>
    <s v="Quercus"/>
    <s v="pagoda"/>
    <m/>
    <m/>
    <m/>
    <m/>
    <s v="Fagaceae"/>
    <m/>
    <m/>
    <m/>
    <m/>
    <m/>
    <m/>
    <x v="315"/>
    <s v="Planting"/>
    <x v="26"/>
    <s v="Inspected"/>
    <x v="4"/>
  </r>
  <r>
    <s v="2022-0475"/>
    <s v="A"/>
    <s v="Quercus pagoda"/>
    <s v="Quercus"/>
    <s v="pagoda"/>
    <m/>
    <m/>
    <m/>
    <m/>
    <s v="Fagaceae"/>
    <m/>
    <m/>
    <m/>
    <m/>
    <m/>
    <m/>
    <x v="315"/>
    <s v="Planting"/>
    <x v="26"/>
    <s v="Inspected"/>
    <x v="4"/>
  </r>
  <r>
    <s v="2022-0476"/>
    <s v="A"/>
    <s v="Quercus pagoda"/>
    <s v="Quercus"/>
    <s v="pagoda"/>
    <m/>
    <m/>
    <m/>
    <m/>
    <s v="Fagaceae"/>
    <m/>
    <m/>
    <m/>
    <m/>
    <m/>
    <m/>
    <x v="315"/>
    <s v="Planting"/>
    <x v="26"/>
    <s v="Inspected"/>
    <x v="4"/>
  </r>
  <r>
    <s v="2022-0477"/>
    <s v="A"/>
    <s v="Quercus pagoda"/>
    <s v="Quercus"/>
    <s v="pagoda"/>
    <m/>
    <m/>
    <m/>
    <m/>
    <s v="Fagaceae"/>
    <m/>
    <m/>
    <m/>
    <m/>
    <m/>
    <m/>
    <x v="315"/>
    <s v="Planting"/>
    <x v="26"/>
    <s v="Inspected"/>
    <x v="4"/>
  </r>
  <r>
    <s v="2022-0478"/>
    <s v="A"/>
    <s v="Quercus pagoda"/>
    <s v="Quercus"/>
    <s v="pagoda"/>
    <m/>
    <m/>
    <m/>
    <m/>
    <s v="Fagaceae"/>
    <m/>
    <m/>
    <m/>
    <m/>
    <m/>
    <m/>
    <x v="315"/>
    <s v="Planting"/>
    <x v="26"/>
    <s v="Inspected"/>
    <x v="4"/>
  </r>
  <r>
    <s v="2022-0479"/>
    <s v="A"/>
    <s v="Quercus pagoda"/>
    <s v="Quercus"/>
    <s v="pagoda"/>
    <m/>
    <m/>
    <m/>
    <m/>
    <s v="Fagaceae"/>
    <m/>
    <m/>
    <m/>
    <m/>
    <m/>
    <m/>
    <x v="315"/>
    <s v="Planting"/>
    <x v="26"/>
    <s v="Inspected"/>
    <x v="4"/>
  </r>
  <r>
    <s v="2022-0480"/>
    <s v="A"/>
    <s v="Quercus pagoda"/>
    <s v="Quercus"/>
    <s v="pagoda"/>
    <m/>
    <m/>
    <m/>
    <m/>
    <s v="Fagaceae"/>
    <m/>
    <m/>
    <m/>
    <m/>
    <m/>
    <m/>
    <x v="315"/>
    <s v="Planting"/>
    <x v="24"/>
    <s v="Inspected"/>
    <x v="4"/>
  </r>
  <r>
    <s v="2022-0481"/>
    <s v="A"/>
    <s v="Quercus pagoda"/>
    <s v="Quercus"/>
    <s v="pagoda"/>
    <m/>
    <m/>
    <m/>
    <m/>
    <s v="Fagaceae"/>
    <m/>
    <m/>
    <m/>
    <m/>
    <m/>
    <m/>
    <x v="315"/>
    <s v="Planting"/>
    <x v="24"/>
    <s v="Inspected"/>
    <x v="4"/>
  </r>
  <r>
    <s v="2022-0482"/>
    <s v="A"/>
    <s v="Quercus pagoda"/>
    <s v="Quercus"/>
    <s v="pagoda"/>
    <m/>
    <m/>
    <m/>
    <m/>
    <s v="Fagaceae"/>
    <m/>
    <m/>
    <m/>
    <m/>
    <m/>
    <m/>
    <x v="315"/>
    <s v="Planting"/>
    <x v="27"/>
    <s v="Inspected"/>
    <x v="4"/>
  </r>
  <r>
    <s v="2022-0483"/>
    <s v="A"/>
    <s v="Quercus pagoda"/>
    <s v="Quercus"/>
    <s v="pagoda"/>
    <m/>
    <m/>
    <m/>
    <m/>
    <s v="Fagaceae"/>
    <m/>
    <m/>
    <m/>
    <m/>
    <m/>
    <m/>
    <x v="315"/>
    <s v="Planting"/>
    <x v="24"/>
    <s v="Inspected"/>
    <x v="4"/>
  </r>
  <r>
    <s v="2022-0484"/>
    <s v="A"/>
    <s v="Quercus phellos"/>
    <s v="Quercus"/>
    <s v="phellos"/>
    <m/>
    <m/>
    <m/>
    <m/>
    <s v="Fagaceae"/>
    <m/>
    <m/>
    <m/>
    <m/>
    <m/>
    <m/>
    <x v="315"/>
    <s v="Planting"/>
    <x v="14"/>
    <s v="Inspected"/>
    <x v="4"/>
  </r>
  <r>
    <s v="2022-0485"/>
    <s v="A"/>
    <s v="Quercus phellos"/>
    <s v="Quercus"/>
    <s v="phellos"/>
    <m/>
    <m/>
    <m/>
    <m/>
    <s v="Fagaceae"/>
    <m/>
    <m/>
    <m/>
    <m/>
    <m/>
    <m/>
    <x v="315"/>
    <s v="Planting"/>
    <x v="26"/>
    <s v="Inspected"/>
    <x v="4"/>
  </r>
  <r>
    <s v="2022-0486"/>
    <s v="A"/>
    <s v="Quercus shumardii"/>
    <s v="Quercus"/>
    <s v="shumardii"/>
    <m/>
    <m/>
    <m/>
    <m/>
    <s v="Fagaceae"/>
    <m/>
    <m/>
    <m/>
    <m/>
    <m/>
    <m/>
    <x v="315"/>
    <s v="Planting"/>
    <x v="24"/>
    <s v="Inspected"/>
    <x v="4"/>
  </r>
  <r>
    <s v="2022-0487"/>
    <s v="A"/>
    <s v="Quercus stellata"/>
    <s v="Quercus"/>
    <s v="stellata"/>
    <m/>
    <m/>
    <m/>
    <m/>
    <s v="Fagaceae"/>
    <m/>
    <m/>
    <m/>
    <m/>
    <m/>
    <m/>
    <x v="315"/>
    <s v="Planting"/>
    <x v="26"/>
    <s v="Inspected"/>
    <x v="4"/>
  </r>
  <r>
    <s v="2022-0488"/>
    <s v="A"/>
    <s v="Rhus copallinum"/>
    <s v="Rhus"/>
    <s v="copallinum"/>
    <m/>
    <m/>
    <m/>
    <m/>
    <s v="Anacardiaceae"/>
    <m/>
    <m/>
    <m/>
    <m/>
    <m/>
    <m/>
    <x v="315"/>
    <s v="Planting"/>
    <x v="24"/>
    <s v="Inspected"/>
    <x v="4"/>
  </r>
  <r>
    <s v="2022-0489"/>
    <s v="A"/>
    <s v="Rosa 'Belinda's Dream'"/>
    <s v="Rosa"/>
    <m/>
    <m/>
    <m/>
    <m/>
    <m/>
    <s v="Rosaceae"/>
    <m/>
    <m/>
    <m/>
    <m/>
    <m/>
    <m/>
    <x v="315"/>
    <s v="Planting"/>
    <x v="24"/>
    <s v="Inspected"/>
    <x v="4"/>
  </r>
  <r>
    <s v="2022-0490"/>
    <s v="A"/>
    <s v="Salix nigra"/>
    <s v="Salix"/>
    <s v="nigra"/>
    <m/>
    <m/>
    <m/>
    <m/>
    <s v="Salicaceae"/>
    <m/>
    <m/>
    <m/>
    <m/>
    <m/>
    <m/>
    <x v="315"/>
    <s v="Planting"/>
    <x v="24"/>
    <s v="Inspected"/>
    <x v="4"/>
  </r>
  <r>
    <s v="2022-0491"/>
    <s v="A"/>
    <s v="Sassafras albidum"/>
    <s v="Sassafras"/>
    <s v="albidum"/>
    <m/>
    <m/>
    <m/>
    <m/>
    <s v="Lauraceae"/>
    <m/>
    <m/>
    <m/>
    <m/>
    <m/>
    <m/>
    <x v="315"/>
    <s v="Planting"/>
    <x v="26"/>
    <s v="Inspected"/>
    <x v="4"/>
  </r>
  <r>
    <s v="2022-0492"/>
    <s v="A"/>
    <s v="Taxodium ascendens"/>
    <s v="Taxodium"/>
    <s v="ascendens"/>
    <m/>
    <m/>
    <m/>
    <m/>
    <s v="Cupressaceae"/>
    <m/>
    <m/>
    <m/>
    <m/>
    <m/>
    <m/>
    <x v="315"/>
    <s v="Planting"/>
    <x v="24"/>
    <s v="Inspected"/>
    <x v="4"/>
  </r>
  <r>
    <s v="2022-0493"/>
    <s v="A"/>
    <s v="Taxodium ascendens"/>
    <s v="Taxodium"/>
    <s v="ascendens"/>
    <m/>
    <m/>
    <m/>
    <m/>
    <s v="Cupressaceae"/>
    <m/>
    <m/>
    <m/>
    <m/>
    <m/>
    <m/>
    <x v="315"/>
    <s v="Planting"/>
    <x v="27"/>
    <s v="Inspected"/>
    <x v="4"/>
  </r>
  <r>
    <s v="2022-0494"/>
    <s v="A"/>
    <s v="Taxodium ascendens 'Red Fox'"/>
    <s v="Taxodium"/>
    <s v="ascendens"/>
    <m/>
    <m/>
    <m/>
    <m/>
    <s v="Cupressaceae"/>
    <m/>
    <m/>
    <m/>
    <m/>
    <m/>
    <m/>
    <x v="315"/>
    <s v="Planting"/>
    <x v="27"/>
    <s v="Inspected"/>
    <x v="4"/>
  </r>
  <r>
    <s v="2022-0495"/>
    <s v="A"/>
    <s v="Taxodium distichum"/>
    <s v="Taxodium"/>
    <s v="distichum"/>
    <m/>
    <m/>
    <m/>
    <m/>
    <s v="Cupressaceae"/>
    <m/>
    <m/>
    <m/>
    <m/>
    <m/>
    <m/>
    <x v="315"/>
    <s v="Planting"/>
    <x v="26"/>
    <s v="Inspected"/>
    <x v="4"/>
  </r>
  <r>
    <s v="2022-0496"/>
    <s v="A"/>
    <s v="Taxodium distichum"/>
    <s v="Taxodium"/>
    <s v="distichum"/>
    <m/>
    <m/>
    <m/>
    <m/>
    <s v="Cupressaceae"/>
    <m/>
    <m/>
    <m/>
    <m/>
    <m/>
    <m/>
    <x v="315"/>
    <s v="Planting"/>
    <x v="24"/>
    <s v="Inspected"/>
    <x v="4"/>
  </r>
  <r>
    <s v="2022-0497"/>
    <s v="A"/>
    <s v="Taxodium distichum"/>
    <s v="Taxodium"/>
    <s v="distichum"/>
    <m/>
    <m/>
    <m/>
    <m/>
    <s v="Cupressaceae"/>
    <m/>
    <m/>
    <m/>
    <m/>
    <m/>
    <m/>
    <x v="315"/>
    <s v="Planting"/>
    <x v="24"/>
    <s v="Inspected"/>
    <x v="4"/>
  </r>
  <r>
    <s v="2022-0498"/>
    <s v="A"/>
    <s v="Taxodium distichum"/>
    <s v="Taxodium"/>
    <s v="distichum"/>
    <m/>
    <m/>
    <m/>
    <m/>
    <s v="Cupressaceae"/>
    <m/>
    <m/>
    <m/>
    <m/>
    <m/>
    <m/>
    <x v="315"/>
    <s v="Planting"/>
    <x v="24"/>
    <s v="Inspected"/>
    <x v="4"/>
  </r>
  <r>
    <s v="2022-0499"/>
    <s v="A"/>
    <s v="Taxodium distichum"/>
    <s v="Taxodium"/>
    <s v="distichum"/>
    <m/>
    <m/>
    <m/>
    <m/>
    <s v="Cupressaceae"/>
    <m/>
    <m/>
    <m/>
    <m/>
    <m/>
    <m/>
    <x v="315"/>
    <s v="Planting"/>
    <x v="24"/>
    <s v="Inspected"/>
    <x v="4"/>
  </r>
  <r>
    <s v="2022-0500"/>
    <s v="A"/>
    <s v="Taxodium distichum"/>
    <s v="Taxodium"/>
    <s v="distichum"/>
    <m/>
    <m/>
    <m/>
    <m/>
    <s v="Cupressaceae"/>
    <m/>
    <m/>
    <m/>
    <m/>
    <m/>
    <m/>
    <x v="315"/>
    <s v="Planting"/>
    <x v="27"/>
    <s v="Inspected"/>
    <x v="4"/>
  </r>
  <r>
    <s v="2022-0501"/>
    <s v="A"/>
    <s v="Taxodium distichum"/>
    <s v="Taxodium"/>
    <s v="distichum"/>
    <m/>
    <m/>
    <m/>
    <m/>
    <s v="Cupressaceae"/>
    <m/>
    <m/>
    <m/>
    <m/>
    <m/>
    <m/>
    <x v="315"/>
    <s v="Planting"/>
    <x v="24"/>
    <s v="Inspected"/>
    <x v="4"/>
  </r>
  <r>
    <s v="2022-0502"/>
    <s v="A"/>
    <s v="Taxodium distichum 'Peve Gold'"/>
    <s v="Taxodium"/>
    <s v="distichum"/>
    <m/>
    <m/>
    <m/>
    <m/>
    <s v="Cupressaceae"/>
    <m/>
    <m/>
    <m/>
    <m/>
    <m/>
    <m/>
    <x v="315"/>
    <s v="Planting"/>
    <x v="24"/>
    <s v="Inspected"/>
    <x v="4"/>
  </r>
  <r>
    <s v="2022-0503"/>
    <s v="A"/>
    <s v="Taxodium distichum 'Peve Minaret'"/>
    <s v="Taxodium"/>
    <s v="distichum"/>
    <m/>
    <m/>
    <m/>
    <m/>
    <s v="Cupressaceae"/>
    <m/>
    <m/>
    <m/>
    <m/>
    <m/>
    <m/>
    <x v="315"/>
    <s v="Planting"/>
    <x v="26"/>
    <s v="Inspected"/>
    <x v="4"/>
  </r>
  <r>
    <s v="2022-0504"/>
    <s v="A"/>
    <s v="Taxodium mucronatum"/>
    <s v="Taxodium"/>
    <s v="mucronatum"/>
    <m/>
    <m/>
    <m/>
    <m/>
    <s v="Cupressaceae"/>
    <m/>
    <m/>
    <m/>
    <m/>
    <m/>
    <m/>
    <x v="315"/>
    <s v="Planting"/>
    <x v="24"/>
    <s v="Inspected"/>
    <x v="4"/>
  </r>
  <r>
    <s v="2022-0505"/>
    <s v="A"/>
    <s v="Thuja orientalis 'Blue Cone'"/>
    <s v="Thuja"/>
    <s v="orientalis"/>
    <m/>
    <m/>
    <m/>
    <m/>
    <s v="Cupressaceae"/>
    <m/>
    <m/>
    <m/>
    <m/>
    <m/>
    <m/>
    <x v="315"/>
    <s v="Planting"/>
    <x v="24"/>
    <s v="Inspected"/>
    <x v="4"/>
  </r>
  <r>
    <s v="2022-0506"/>
    <s v="A"/>
    <s v="Thuja orientalis 'Blue Cone'"/>
    <s v="Thuja"/>
    <s v="orientalis"/>
    <m/>
    <m/>
    <m/>
    <m/>
    <s v="Cupressaceae"/>
    <m/>
    <m/>
    <m/>
    <m/>
    <m/>
    <m/>
    <x v="315"/>
    <s v="Planting"/>
    <x v="24"/>
    <s v="Inspected"/>
    <x v="4"/>
  </r>
  <r>
    <s v="2022-0507"/>
    <s v="A"/>
    <s v="Thuja orientalis 'Blue Cone'"/>
    <s v="Thuja"/>
    <s v="orientalis"/>
    <m/>
    <m/>
    <m/>
    <m/>
    <s v="Cupressaceae"/>
    <m/>
    <m/>
    <m/>
    <m/>
    <m/>
    <m/>
    <x v="315"/>
    <s v="Planting"/>
    <x v="24"/>
    <s v="Inspected"/>
    <x v="4"/>
  </r>
  <r>
    <s v="2022-0508"/>
    <s v="A"/>
    <s v="Thuja plicata 'fastigiata'"/>
    <s v="Thuja"/>
    <s v="plicata"/>
    <m/>
    <m/>
    <m/>
    <m/>
    <s v="Cupressaceae"/>
    <m/>
    <m/>
    <m/>
    <m/>
    <m/>
    <m/>
    <x v="315"/>
    <s v="Planting"/>
    <x v="24"/>
    <s v="Inspected"/>
    <x v="4"/>
  </r>
  <r>
    <s v="2022-0509"/>
    <s v="A"/>
    <s v="Thuja plicata 'fastigiata'"/>
    <s v="Thuja"/>
    <s v="plicata"/>
    <m/>
    <m/>
    <m/>
    <m/>
    <s v="Cupressaceae"/>
    <m/>
    <m/>
    <m/>
    <m/>
    <m/>
    <m/>
    <x v="315"/>
    <s v="Planting"/>
    <x v="24"/>
    <s v="Inspected"/>
    <x v="4"/>
  </r>
  <r>
    <s v="2022-0510"/>
    <s v="A"/>
    <s v="Tilia americana 'American Sentry'"/>
    <s v="Tilia"/>
    <s v="americana"/>
    <m/>
    <m/>
    <m/>
    <m/>
    <s v="Malvaceae"/>
    <m/>
    <m/>
    <m/>
    <m/>
    <m/>
    <m/>
    <x v="315"/>
    <s v="Planting"/>
    <x v="26"/>
    <s v="Inspected"/>
    <x v="4"/>
  </r>
  <r>
    <s v="2022-0511"/>
    <s v="A"/>
    <s v="Toona sinensis"/>
    <s v="Toona"/>
    <s v="sinensis"/>
    <m/>
    <m/>
    <m/>
    <m/>
    <s v="Meliaceae"/>
    <m/>
    <m/>
    <m/>
    <m/>
    <m/>
    <m/>
    <x v="315"/>
    <s v="Planting"/>
    <x v="14"/>
    <s v="Inspected"/>
    <x v="4"/>
  </r>
  <r>
    <s v="2022-0512"/>
    <s v="A"/>
    <s v="Ulmus alata"/>
    <s v="Ulmus"/>
    <s v="alata"/>
    <m/>
    <m/>
    <m/>
    <m/>
    <s v="Ulmaceae"/>
    <m/>
    <m/>
    <m/>
    <m/>
    <m/>
    <m/>
    <x v="315"/>
    <s v="Planting"/>
    <x v="26"/>
    <s v="Inspected"/>
    <x v="4"/>
  </r>
  <r>
    <s v="2022-0513"/>
    <s v="A"/>
    <s v="Viburnum dentatum 'Chicago Lustre'"/>
    <s v="Viburnum"/>
    <s v="dentatum"/>
    <m/>
    <m/>
    <m/>
    <m/>
    <s v="Adoxaceae"/>
    <m/>
    <m/>
    <m/>
    <m/>
    <m/>
    <m/>
    <x v="315"/>
    <s v="Planting"/>
    <x v="26"/>
    <s v="Inspected"/>
    <x v="4"/>
  </r>
  <r>
    <s v="2022-0514"/>
    <s v="A"/>
    <s v="Viburnum dentatum 'Christom'"/>
    <s v="Viburnum"/>
    <s v="dentatum"/>
    <m/>
    <m/>
    <m/>
    <m/>
    <s v="Adoxaceae"/>
    <m/>
    <m/>
    <m/>
    <m/>
    <m/>
    <m/>
    <x v="315"/>
    <s v="Planting"/>
    <x v="24"/>
    <s v="Inspected"/>
    <x v="4"/>
  </r>
  <r>
    <s v="2022-0515"/>
    <s v="A"/>
    <s v="Viburnum dentatum 'Christom'"/>
    <s v="Viburnum"/>
    <s v="dentatum"/>
    <m/>
    <m/>
    <m/>
    <m/>
    <s v="Adoxaceae"/>
    <m/>
    <m/>
    <m/>
    <m/>
    <m/>
    <m/>
    <x v="315"/>
    <s v="Planting"/>
    <x v="24"/>
    <s v="Inspected"/>
    <x v="4"/>
  </r>
  <r>
    <s v="2022-0516"/>
    <s v="A"/>
    <s v="Viburnum dentatum 'Christom'"/>
    <s v="Viburnum"/>
    <s v="dentatum"/>
    <m/>
    <m/>
    <m/>
    <m/>
    <s v="Adoxaceae"/>
    <m/>
    <m/>
    <m/>
    <m/>
    <m/>
    <m/>
    <x v="315"/>
    <s v="Planting"/>
    <x v="24"/>
    <s v="Inspected"/>
    <x v="4"/>
  </r>
  <r>
    <s v="2022-0517"/>
    <s v="A"/>
    <s v="Viburnum nudum 'Count Pulaski'"/>
    <s v="Viburnum"/>
    <s v="nudum"/>
    <m/>
    <m/>
    <m/>
    <m/>
    <s v="Adoxaceae"/>
    <m/>
    <m/>
    <m/>
    <m/>
    <m/>
    <m/>
    <x v="315"/>
    <s v="Planting"/>
    <x v="2"/>
    <s v="Inspected"/>
    <x v="4"/>
  </r>
  <r>
    <s v="2022-0518"/>
    <s v="A"/>
    <s v="Vitex agnus-castus"/>
    <s v="Vitex"/>
    <s v="agnus-castus"/>
    <m/>
    <m/>
    <m/>
    <m/>
    <s v="Lamiaceae"/>
    <m/>
    <m/>
    <m/>
    <m/>
    <m/>
    <m/>
    <x v="315"/>
    <s v="Planting"/>
    <x v="24"/>
    <s v="Inspected"/>
    <x v="4"/>
  </r>
  <r>
    <s v="2022-0519"/>
    <s v="A"/>
    <s v="Vitex agnus-castus"/>
    <s v="Vitex"/>
    <s v="agnus-castus"/>
    <m/>
    <m/>
    <m/>
    <m/>
    <s v="Lamiaceae"/>
    <m/>
    <m/>
    <m/>
    <m/>
    <m/>
    <m/>
    <x v="315"/>
    <s v="Planting"/>
    <x v="24"/>
    <s v="Inspected"/>
    <x v="4"/>
  </r>
  <r>
    <s v="2022-0520"/>
    <s v="A"/>
    <s v="Vitex agnus-castus 'Shoal creek'"/>
    <s v="Vitex"/>
    <s v="agnus-castus"/>
    <m/>
    <m/>
    <m/>
    <m/>
    <s v="Lamiaceae"/>
    <m/>
    <m/>
    <m/>
    <m/>
    <m/>
    <m/>
    <x v="315"/>
    <s v="Planting"/>
    <x v="24"/>
    <s v="Inspected"/>
    <x v="4"/>
  </r>
  <r>
    <s v="2022-0521"/>
    <s v="A"/>
    <s v="Vitex negundo 'Heterophylla'"/>
    <s v="Vitex"/>
    <s v="negundo"/>
    <m/>
    <m/>
    <m/>
    <m/>
    <s v="Lamiaceae"/>
    <m/>
    <m/>
    <m/>
    <m/>
    <m/>
    <m/>
    <x v="315"/>
    <s v="Planting"/>
    <x v="26"/>
    <s v="Inspected"/>
    <x v="4"/>
  </r>
  <r>
    <s v="2022-0522"/>
    <s v="A"/>
    <s v="Xanthocyparis nootkatensis 'Green Arrow'"/>
    <s v="Xanthocyparis"/>
    <s v="nootkatensis"/>
    <m/>
    <m/>
    <m/>
    <m/>
    <s v="Cupressaceae"/>
    <m/>
    <m/>
    <m/>
    <m/>
    <m/>
    <m/>
    <x v="315"/>
    <s v="Planting"/>
    <x v="24"/>
    <s v="Inspected"/>
    <x v="4"/>
  </r>
  <r>
    <s v="2022-0523"/>
    <s v="A"/>
    <s v="Aronia arbutifolia"/>
    <s v="Aronia"/>
    <s v="arbutifolia"/>
    <m/>
    <m/>
    <m/>
    <m/>
    <s v="Rosaceae"/>
    <m/>
    <m/>
    <m/>
    <m/>
    <m/>
    <m/>
    <x v="315"/>
    <s v="Planting"/>
    <x v="24"/>
    <s v="Inspected"/>
    <x v="4"/>
  </r>
  <r>
    <s v="2022-0524"/>
    <s v="A"/>
    <s v="Viburnum dentatum 'Christom' BLUE MUFFIN"/>
    <s v="Viburnum"/>
    <s v="dentatum"/>
    <m/>
    <m/>
    <m/>
    <m/>
    <s v="Adoxaceae"/>
    <m/>
    <m/>
    <m/>
    <m/>
    <m/>
    <m/>
    <x v="315"/>
    <s v="Planting"/>
    <x v="24"/>
    <s v="Inspected"/>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2D8CEE2-3961-4E67-9551-D8C2FA123E59}" name="PivotTable11"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3:B30" firstHeaderRow="1" firstDataRow="1" firstDataCol="1" rowPageCount="1" colPageCount="1"/>
  <pivotFields count="21">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dataField="1" numFmtId="14" multipleItemSelectionAllowed="1" showAll="0">
      <items count="317">
        <item h="1" x="315"/>
        <item h="1" x="13"/>
        <item h="1" x="14"/>
        <item h="1" x="15"/>
        <item h="1" x="16"/>
        <item h="1" x="1"/>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0"/>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2"/>
        <item x="3"/>
        <item x="4"/>
        <item x="5"/>
        <item x="6"/>
        <item x="7"/>
        <item x="8"/>
        <item x="9"/>
        <item x="10"/>
        <item x="11"/>
        <item x="12"/>
        <item x="314"/>
        <item t="default"/>
      </items>
    </pivotField>
    <pivotField showAll="0"/>
    <pivotField axis="axisRow" showAll="0">
      <items count="29">
        <item x="0"/>
        <item x="2"/>
        <item x="21"/>
        <item x="10"/>
        <item x="13"/>
        <item x="11"/>
        <item x="19"/>
        <item x="6"/>
        <item x="5"/>
        <item x="16"/>
        <item x="18"/>
        <item x="14"/>
        <item x="25"/>
        <item x="1"/>
        <item x="26"/>
        <item x="24"/>
        <item x="23"/>
        <item x="12"/>
        <item x="27"/>
        <item x="3"/>
        <item x="17"/>
        <item x="20"/>
        <item x="9"/>
        <item x="4"/>
        <item x="15"/>
        <item x="7"/>
        <item x="22"/>
        <item x="8"/>
        <item t="default"/>
      </items>
    </pivotField>
    <pivotField showAll="0"/>
    <pivotField multipleItemSelectionAllowed="1" showAll="0">
      <items count="6">
        <item h="1" x="3"/>
        <item h="1" x="1"/>
        <item x="0"/>
        <item x="4"/>
        <item x="2"/>
        <item t="default"/>
      </items>
    </pivotField>
  </pivotFields>
  <rowFields count="1">
    <field x="18"/>
  </rowFields>
  <rowItems count="27">
    <i>
      <x/>
    </i>
    <i>
      <x v="1"/>
    </i>
    <i>
      <x v="3"/>
    </i>
    <i>
      <x v="4"/>
    </i>
    <i>
      <x v="5"/>
    </i>
    <i>
      <x v="6"/>
    </i>
    <i>
      <x v="7"/>
    </i>
    <i>
      <x v="8"/>
    </i>
    <i>
      <x v="9"/>
    </i>
    <i>
      <x v="10"/>
    </i>
    <i>
      <x v="11"/>
    </i>
    <i>
      <x v="12"/>
    </i>
    <i>
      <x v="13"/>
    </i>
    <i>
      <x v="14"/>
    </i>
    <i>
      <x v="15"/>
    </i>
    <i>
      <x v="17"/>
    </i>
    <i>
      <x v="18"/>
    </i>
    <i>
      <x v="19"/>
    </i>
    <i>
      <x v="20"/>
    </i>
    <i>
      <x v="21"/>
    </i>
    <i>
      <x v="22"/>
    </i>
    <i>
      <x v="23"/>
    </i>
    <i>
      <x v="24"/>
    </i>
    <i>
      <x v="25"/>
    </i>
    <i>
      <x v="26"/>
    </i>
    <i>
      <x v="27"/>
    </i>
    <i t="grand">
      <x/>
    </i>
  </rowItems>
  <colItems count="1">
    <i/>
  </colItems>
  <pageFields count="1">
    <pageField fld="16" hier="-1"/>
  </pageFields>
  <dataFields count="1">
    <dataField name="Count of ItemStatusDate" fld="1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2AB4B85-B219-4809-84B7-26076758FA25}"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B4:C14" firstHeaderRow="1" firstDataRow="1" firstDataCol="1"/>
  <pivotFields count="8">
    <pivotField axis="axisRow" showAll="0">
      <items count="4">
        <item x="2"/>
        <item x="1"/>
        <item x="0"/>
        <item t="default"/>
      </items>
    </pivotField>
    <pivotField showAll="0"/>
    <pivotField multipleItemSelectionAllowed="1" showAll="0">
      <items count="48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0"/>
        <item x="1"/>
        <item x="2"/>
        <item x="58"/>
        <item x="59"/>
        <item x="60"/>
        <item x="61"/>
        <item x="62"/>
        <item x="63"/>
        <item x="64"/>
        <item x="65"/>
        <item x="66"/>
        <item x="67"/>
        <item x="68"/>
        <item x="69"/>
        <item x="70"/>
        <item x="71"/>
        <item x="72"/>
        <item x="73"/>
        <item x="74"/>
        <item x="75"/>
        <item x="76"/>
        <item x="77"/>
        <item x="78"/>
        <item x="79"/>
        <item x="80"/>
        <item x="81"/>
        <item x="3"/>
        <item x="4"/>
        <item x="5"/>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6"/>
        <item x="272"/>
        <item x="273"/>
        <item x="274"/>
        <item x="275"/>
        <item x="276"/>
        <item x="277"/>
        <item x="278"/>
        <item x="279"/>
        <item x="280"/>
        <item x="281"/>
        <item x="282"/>
        <item x="283"/>
        <item x="284"/>
        <item x="285"/>
        <item x="286"/>
        <item x="287"/>
        <item x="288"/>
        <item x="289"/>
        <item x="290"/>
        <item x="291"/>
        <item x="292"/>
        <item x="293"/>
        <item x="294"/>
        <item x="295"/>
        <item x="7"/>
        <item x="8"/>
        <item x="9"/>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1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t="default"/>
      </items>
    </pivotField>
    <pivotField showAll="0">
      <items count="78">
        <item x="44"/>
        <item x="75"/>
        <item x="61"/>
        <item x="40"/>
        <item x="18"/>
        <item x="17"/>
        <item x="56"/>
        <item x="14"/>
        <item x="71"/>
        <item x="16"/>
        <item x="9"/>
        <item x="20"/>
        <item x="22"/>
        <item x="0"/>
        <item x="30"/>
        <item x="24"/>
        <item x="41"/>
        <item x="28"/>
        <item x="31"/>
        <item x="5"/>
        <item x="49"/>
        <item x="34"/>
        <item x="36"/>
        <item x="38"/>
        <item x="54"/>
        <item x="27"/>
        <item x="42"/>
        <item x="46"/>
        <item x="45"/>
        <item x="8"/>
        <item x="48"/>
        <item x="50"/>
        <item x="11"/>
        <item x="4"/>
        <item x="19"/>
        <item x="52"/>
        <item x="39"/>
        <item x="43"/>
        <item x="58"/>
        <item x="1"/>
        <item x="25"/>
        <item x="10"/>
        <item x="60"/>
        <item x="72"/>
        <item x="59"/>
        <item x="2"/>
        <item x="26"/>
        <item x="70"/>
        <item x="23"/>
        <item x="62"/>
        <item x="63"/>
        <item x="3"/>
        <item x="35"/>
        <item x="64"/>
        <item x="37"/>
        <item x="6"/>
        <item x="65"/>
        <item x="15"/>
        <item x="13"/>
        <item x="51"/>
        <item x="12"/>
        <item x="32"/>
        <item x="66"/>
        <item x="67"/>
        <item x="7"/>
        <item x="57"/>
        <item x="68"/>
        <item x="74"/>
        <item x="69"/>
        <item x="55"/>
        <item x="33"/>
        <item x="29"/>
        <item x="47"/>
        <item x="73"/>
        <item x="53"/>
        <item x="76"/>
        <item x="21"/>
        <item t="default"/>
      </items>
    </pivotField>
    <pivotField showAll="0"/>
    <pivotField showAll="0">
      <items count="5">
        <item x="3"/>
        <item x="0"/>
        <item x="2"/>
        <item x="1"/>
        <item t="default"/>
      </items>
    </pivotField>
    <pivotField multipleItemSelectionAllowed="1" showAll="0">
      <items count="5">
        <item x="0"/>
        <item h="1" x="3"/>
        <item x="1"/>
        <item h="1" x="2"/>
        <item t="default"/>
      </items>
    </pivotField>
    <pivotField axis="axisRow" dataField="1" multipleItemSelectionAllowed="1" showAll="0">
      <items count="3">
        <item x="1"/>
        <item x="0"/>
        <item t="default"/>
      </items>
    </pivotField>
  </pivotFields>
  <rowFields count="2">
    <field x="0"/>
    <field x="7"/>
  </rowFields>
  <rowItems count="10">
    <i>
      <x/>
    </i>
    <i r="1">
      <x/>
    </i>
    <i r="1">
      <x v="1"/>
    </i>
    <i>
      <x v="1"/>
    </i>
    <i r="1">
      <x/>
    </i>
    <i r="1">
      <x v="1"/>
    </i>
    <i>
      <x v="2"/>
    </i>
    <i r="1">
      <x/>
    </i>
    <i r="1">
      <x v="1"/>
    </i>
    <i t="grand">
      <x/>
    </i>
  </rowItems>
  <colItems count="1">
    <i/>
  </colItems>
  <dataFields count="1">
    <dataField name="Count of ProvenanceCode" fld="7" subtotal="count" baseField="0" baseItem="0"/>
  </dataFields>
  <formats count="3">
    <format dxfId="8">
      <pivotArea outline="0" collapsedLevelsAreSubtotals="1" fieldPosition="0"/>
    </format>
    <format dxfId="7">
      <pivotArea outline="0" collapsedLevelsAreSubtotals="1" fieldPosition="0"/>
    </format>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3-10-12T15:39:21.58" personId="{4531473D-A219-4DE8-A8BB-23202B039635}" id="{BDAD5A3D-CCC4-4720-8219-49FDBDED98D8}">
    <text>Customize the logo and links in this column for your institution. Right click on the icons to edit the links. Don't forget to copy and paste the edited column into other tabs!</text>
  </threadedComment>
  <threadedComment ref="C1" dT="2023-10-12T17:16:40.73" personId="{4531473D-A219-4DE8-A8BB-23202B039635}" id="{FE06F741-3B11-4EFA-8EE5-5E32D2C7FE28}">
    <text>Any of the rounded corner rectangles can have hyperlinks set into them so that they navigate to the tab with the relevant data. See the example when you click on the text in the "Yearly Temp Max|Min and Plant Losses".</text>
  </threadedComment>
  <threadedComment ref="U1" dT="2023-10-12T17:24:01.19" personId="{4531473D-A219-4DE8-A8BB-23202B039635}" id="{7B14C190-9075-4CB8-828D-7FF743702D0E}">
    <text>Insert a PNG from the Map Reports in IrisBG.</text>
  </threadedComment>
</ThreadedComments>
</file>

<file path=xl/threadedComments/threadedComment2.xml><?xml version="1.0" encoding="utf-8"?>
<ThreadedComments xmlns="http://schemas.microsoft.com/office/spreadsheetml/2018/threadedcomments" xmlns:x="http://schemas.openxmlformats.org/spreadsheetml/2006/main">
  <threadedComment ref="J5" dT="2023-10-12T16:40:55.27" personId="{4531473D-A219-4DE8-A8BB-23202B039635}" id="{81FE130A-CBEF-4C34-8B1E-E35BE7329D7F}">
    <text xml:space="preserve">The COUNTIF function looks at a column in your table and you can search for text. In this example I filtered by year to count the number of items removed each year. </text>
  </threadedComment>
  <threadedComment ref="M5" dT="2023-10-12T16:41:36.86" personId="{4531473D-A219-4DE8-A8BB-23202B039635}" id="{A48113A6-1516-40D7-88D2-61F2F82FCFFE}">
    <text>The same COUNTIF function can be used for the Taxon  Name in full or partial names.</text>
  </threadedComment>
</ThreadedComments>
</file>

<file path=xl/threadedComments/threadedComment3.xml><?xml version="1.0" encoding="utf-8"?>
<ThreadedComments xmlns="http://schemas.microsoft.com/office/spreadsheetml/2018/threadedcomments" xmlns:x="http://schemas.openxmlformats.org/spreadsheetml/2006/main">
  <threadedComment ref="C2" dT="2023-10-12T16:42:56.67" personId="{4531473D-A219-4DE8-A8BB-23202B039635}" id="{D5E6B38F-DF55-4474-BE33-038A07503AC3}">
    <text>This table uses the number of items lost or removed from the previous tab.</text>
  </threadedComment>
</ThreadedComments>
</file>

<file path=xl/threadedComments/threadedComment4.xml><?xml version="1.0" encoding="utf-8"?>
<ThreadedComments xmlns="http://schemas.microsoft.com/office/spreadsheetml/2018/threadedcomments" xmlns:x="http://schemas.openxmlformats.org/spreadsheetml/2006/main">
  <threadedComment ref="E1" dT="2023-10-12T16:47:41.83" personId="{4531473D-A219-4DE8-A8BB-23202B039635}" id="{FDA3D12A-74D0-4833-8ABF-423888190A12}">
    <text>This cell auto populates to the dashboard. You will need to calculate the sum of your data and adjust the cell from C188 to the cell where the sum of your data has been totaled.</text>
  </threadedComment>
  <threadedComment ref="C5" dT="2023-10-12T16:43:56.52" personId="{4531473D-A219-4DE8-A8BB-23202B039635}" id="{A956089B-88C7-4B5B-BF74-BE28BF1BDB98}">
    <text>I pulled the SummAcc01 report. Highlight the table starting at row five and include the three columns. You are able to custom sort by the AccCount column from largest to smallest.</text>
  </threadedComment>
</ThreadedComments>
</file>

<file path=xl/threadedComments/threadedComment5.xml><?xml version="1.0" encoding="utf-8"?>
<ThreadedComments xmlns="http://schemas.microsoft.com/office/spreadsheetml/2018/threadedcomments" xmlns:x="http://schemas.openxmlformats.org/spreadsheetml/2006/main">
  <threadedComment ref="F36" dT="2023-10-12T17:04:51.22" personId="{4531473D-A219-4DE8-A8BB-23202B039635}" id="{27AEF882-0049-49AB-A0A7-D3D5A4775205}">
    <text>Similarly, I created fake data for this chart but the data for the Number of Accessions by location and year could come from the Pivot table columns.</text>
  </threadedComment>
</ThreadedComments>
</file>

<file path=xl/threadedComments/threadedComment6.xml><?xml version="1.0" encoding="utf-8"?>
<ThreadedComments xmlns="http://schemas.microsoft.com/office/spreadsheetml/2018/threadedcomments" xmlns:x="http://schemas.openxmlformats.org/spreadsheetml/2006/main">
  <threadedComment ref="E4" dT="2023-10-12T18:57:24.75" personId="{4531473D-A219-4DE8-A8BB-23202B039635}" id="{4438647D-87C2-4D49-9775-6022072DE586}">
    <text>Again. Fake data used here but could be pulled from the Catelogue export and pivot table.</text>
  </threadedComment>
</ThreadedComments>
</file>

<file path=xl/threadedComments/threadedComment7.xml><?xml version="1.0" encoding="utf-8"?>
<ThreadedComments xmlns="http://schemas.microsoft.com/office/spreadsheetml/2018/threadedcomments" xmlns:x="http://schemas.openxmlformats.org/spreadsheetml/2006/main">
  <threadedComment ref="C2" dT="2023-10-12T18:58:58.87" personId="{4531473D-A219-4DE8-A8BB-23202B039635}" id="{5C96AC2E-C7F0-4261-BB60-613F16CCA5D4}">
    <text>Change to list personell from your institution!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 Id="rId4" Type="http://schemas.microsoft.com/office/2017/10/relationships/threadedComment" Target="../threadedComments/threadedComment3.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ivotTable" Target="../pivotTables/pivotTable1.xm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ivotTable" Target="../pivotTables/pivotTable2.xml"/><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laura@irisbg.com" TargetMode="External"/><Relationship Id="rId1" Type="http://schemas.openxmlformats.org/officeDocument/2006/relationships/hyperlink" Target="mailto:shanna@irisbg.com" TargetMode="External"/><Relationship Id="rId6" Type="http://schemas.microsoft.com/office/2017/10/relationships/threadedComment" Target="../threadedComments/threadedComment7.xml"/><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9819-B1FC-4333-8561-822F436A1C8E}">
  <dimension ref="A1:U1"/>
  <sheetViews>
    <sheetView workbookViewId="0"/>
  </sheetViews>
  <sheetFormatPr defaultRowHeight="15" x14ac:dyDescent="0.25"/>
  <cols>
    <col min="1" max="1" width="18.140625" style="5" customWidth="1"/>
    <col min="2" max="13" width="9.140625" style="9"/>
    <col min="14" max="16384" width="9.140625" style="6"/>
  </cols>
  <sheetData>
    <row r="1" spans="1:21" x14ac:dyDescent="0.25"/>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B565A-FCBA-46C8-BDB3-7C9B88DE0343}">
  <dimension ref="A1:N388"/>
  <sheetViews>
    <sheetView topLeftCell="D1" workbookViewId="0">
      <selection activeCell="L12" sqref="L12"/>
    </sheetView>
  </sheetViews>
  <sheetFormatPr defaultRowHeight="15" x14ac:dyDescent="0.25"/>
  <cols>
    <col min="1" max="1" width="18.140625" style="5" customWidth="1"/>
    <col min="2" max="3" width="10.42578125" customWidth="1"/>
    <col min="4" max="4" width="38" customWidth="1"/>
    <col min="5" max="5" width="18" style="11" customWidth="1"/>
    <col min="6" max="6" width="16.5703125" customWidth="1"/>
    <col min="7" max="7" width="40.85546875" customWidth="1"/>
    <col min="10" max="10" width="23.5703125" bestFit="1" customWidth="1"/>
    <col min="13" max="13" width="21" bestFit="1" customWidth="1"/>
  </cols>
  <sheetData>
    <row r="1" spans="2:14" x14ac:dyDescent="0.25">
      <c r="B1" s="10" t="s">
        <v>2664</v>
      </c>
    </row>
    <row r="2" spans="2:14" ht="25.5" x14ac:dyDescent="0.45">
      <c r="B2" t="s">
        <v>2666</v>
      </c>
      <c r="J2" s="16" t="str">
        <f>_xlfn.CONCAT(J4," ",J13)</f>
        <v>Items Removed 2016-2023: 379</v>
      </c>
    </row>
    <row r="4" spans="2:14" x14ac:dyDescent="0.25">
      <c r="B4" s="1" t="s">
        <v>0</v>
      </c>
      <c r="C4" s="1" t="s">
        <v>1</v>
      </c>
      <c r="D4" s="1" t="s">
        <v>2</v>
      </c>
      <c r="E4" s="12" t="s">
        <v>2667</v>
      </c>
      <c r="F4" s="1" t="s">
        <v>2668</v>
      </c>
      <c r="G4" s="1" t="s">
        <v>2669</v>
      </c>
      <c r="I4" s="1"/>
      <c r="J4" s="17" t="s">
        <v>3210</v>
      </c>
      <c r="N4" t="s">
        <v>3188</v>
      </c>
    </row>
    <row r="5" spans="2:14" x14ac:dyDescent="0.25">
      <c r="B5" t="s">
        <v>2730</v>
      </c>
      <c r="C5" t="s">
        <v>2731</v>
      </c>
      <c r="D5" t="s">
        <v>2732</v>
      </c>
      <c r="E5" s="11" t="s">
        <v>2698</v>
      </c>
      <c r="F5" t="s">
        <v>2244</v>
      </c>
      <c r="G5" t="s">
        <v>2672</v>
      </c>
      <c r="I5">
        <v>2016</v>
      </c>
      <c r="J5">
        <f>COUNTIF(E1:E381, "*2016*")</f>
        <v>16</v>
      </c>
      <c r="M5" t="s">
        <v>2193</v>
      </c>
      <c r="N5">
        <f>COUNTIF(D5:D381, "*Chamaecyparis obtusa*")</f>
        <v>22</v>
      </c>
    </row>
    <row r="6" spans="2:14" x14ac:dyDescent="0.25">
      <c r="B6" t="s">
        <v>2730</v>
      </c>
      <c r="C6" t="s">
        <v>2731</v>
      </c>
      <c r="D6" t="s">
        <v>2732</v>
      </c>
      <c r="E6" s="11" t="s">
        <v>2698</v>
      </c>
      <c r="F6" t="s">
        <v>2244</v>
      </c>
      <c r="G6" t="s">
        <v>2733</v>
      </c>
      <c r="I6">
        <v>2017</v>
      </c>
      <c r="J6">
        <f>COUNTIF(E1:E383, "*2017*")</f>
        <v>118</v>
      </c>
      <c r="M6" t="s">
        <v>2559</v>
      </c>
      <c r="N6">
        <f>COUNTIF(D5:D381, "*Rhododendron*")</f>
        <v>24</v>
      </c>
    </row>
    <row r="7" spans="2:14" x14ac:dyDescent="0.25">
      <c r="B7" t="s">
        <v>2730</v>
      </c>
      <c r="C7" t="s">
        <v>2731</v>
      </c>
      <c r="D7" t="s">
        <v>2732</v>
      </c>
      <c r="E7" s="11" t="s">
        <v>2698</v>
      </c>
      <c r="F7" t="s">
        <v>2244</v>
      </c>
      <c r="G7" t="s">
        <v>2688</v>
      </c>
      <c r="I7">
        <v>2018</v>
      </c>
      <c r="J7">
        <f>COUNTIF(E2:E385, "*2018*")</f>
        <v>134</v>
      </c>
      <c r="M7" t="s">
        <v>2289</v>
      </c>
      <c r="N7">
        <f>COUNTIF(D6:D382, "*Rhododendron*")</f>
        <v>24</v>
      </c>
    </row>
    <row r="8" spans="2:14" x14ac:dyDescent="0.25">
      <c r="B8" t="s">
        <v>2674</v>
      </c>
      <c r="C8" t="s">
        <v>2701</v>
      </c>
      <c r="D8" t="s">
        <v>2702</v>
      </c>
      <c r="E8" s="11" t="s">
        <v>2671</v>
      </c>
      <c r="F8" t="s">
        <v>2244</v>
      </c>
      <c r="G8" t="s">
        <v>2672</v>
      </c>
      <c r="I8">
        <v>2019</v>
      </c>
      <c r="J8">
        <f>COUNTIF(E4:E387, "*2019*")</f>
        <v>18</v>
      </c>
      <c r="M8" t="s">
        <v>1865</v>
      </c>
      <c r="N8">
        <f>COUNTIF(D7:D383, "*Cornus*")</f>
        <v>19</v>
      </c>
    </row>
    <row r="9" spans="2:14" x14ac:dyDescent="0.25">
      <c r="B9" t="s">
        <v>2674</v>
      </c>
      <c r="C9" t="s">
        <v>2703</v>
      </c>
      <c r="D9" t="s">
        <v>2702</v>
      </c>
      <c r="E9" s="11" t="s">
        <v>2671</v>
      </c>
      <c r="F9" t="s">
        <v>2244</v>
      </c>
      <c r="G9" t="s">
        <v>2672</v>
      </c>
      <c r="I9">
        <v>2020</v>
      </c>
      <c r="J9">
        <f>COUNTIF(E6:E389, "*2020*")</f>
        <v>47</v>
      </c>
      <c r="M9" t="s">
        <v>3189</v>
      </c>
      <c r="N9">
        <f>COUNTIF(D8:D384, "*Heuchera*")</f>
        <v>10</v>
      </c>
    </row>
    <row r="10" spans="2:14" x14ac:dyDescent="0.25">
      <c r="B10" t="s">
        <v>2730</v>
      </c>
      <c r="C10" t="s">
        <v>2734</v>
      </c>
      <c r="D10" t="s">
        <v>2735</v>
      </c>
      <c r="E10" s="11" t="s">
        <v>2698</v>
      </c>
      <c r="F10" t="s">
        <v>2244</v>
      </c>
      <c r="G10" t="s">
        <v>2672</v>
      </c>
      <c r="I10">
        <v>2021</v>
      </c>
      <c r="J10">
        <f>COUNTIF(E8:E391, "*2021*")</f>
        <v>4</v>
      </c>
    </row>
    <row r="11" spans="2:14" x14ac:dyDescent="0.25">
      <c r="B11" t="s">
        <v>2730</v>
      </c>
      <c r="C11" t="s">
        <v>2734</v>
      </c>
      <c r="D11" t="s">
        <v>2735</v>
      </c>
      <c r="E11" s="11" t="s">
        <v>2698</v>
      </c>
      <c r="F11" t="s">
        <v>2244</v>
      </c>
      <c r="G11" t="s">
        <v>2733</v>
      </c>
      <c r="I11">
        <v>2022</v>
      </c>
      <c r="J11">
        <f>COUNTIF(E10:E393, "*2022*")</f>
        <v>22</v>
      </c>
    </row>
    <row r="12" spans="2:14" x14ac:dyDescent="0.25">
      <c r="B12" t="s">
        <v>2730</v>
      </c>
      <c r="C12" t="s">
        <v>2734</v>
      </c>
      <c r="D12" t="s">
        <v>2735</v>
      </c>
      <c r="E12" s="11" t="s">
        <v>2698</v>
      </c>
      <c r="F12" t="s">
        <v>2244</v>
      </c>
      <c r="G12" t="s">
        <v>2688</v>
      </c>
      <c r="I12">
        <v>2023</v>
      </c>
      <c r="J12">
        <f>COUNTIF(E12:E395, "*2023*")</f>
        <v>20</v>
      </c>
    </row>
    <row r="13" spans="2:14" x14ac:dyDescent="0.25">
      <c r="B13" t="s">
        <v>2730</v>
      </c>
      <c r="C13" t="s">
        <v>2736</v>
      </c>
      <c r="D13" t="s">
        <v>2737</v>
      </c>
      <c r="E13" s="11" t="s">
        <v>2698</v>
      </c>
      <c r="F13" t="s">
        <v>2244</v>
      </c>
      <c r="G13" t="s">
        <v>2672</v>
      </c>
      <c r="J13">
        <f>SUM(J5:J12)</f>
        <v>379</v>
      </c>
    </row>
    <row r="14" spans="2:14" x14ac:dyDescent="0.25">
      <c r="B14" t="s">
        <v>2730</v>
      </c>
      <c r="C14" t="s">
        <v>2736</v>
      </c>
      <c r="D14" t="s">
        <v>2737</v>
      </c>
      <c r="E14" s="11" t="s">
        <v>2698</v>
      </c>
      <c r="F14" t="s">
        <v>2244</v>
      </c>
      <c r="G14" t="s">
        <v>2733</v>
      </c>
    </row>
    <row r="15" spans="2:14" x14ac:dyDescent="0.25">
      <c r="B15" t="s">
        <v>2730</v>
      </c>
      <c r="C15" t="s">
        <v>2736</v>
      </c>
      <c r="D15" t="s">
        <v>2737</v>
      </c>
      <c r="E15" s="11" t="s">
        <v>2698</v>
      </c>
      <c r="F15" t="s">
        <v>2244</v>
      </c>
      <c r="G15" t="s">
        <v>2688</v>
      </c>
    </row>
    <row r="16" spans="2:14" x14ac:dyDescent="0.25">
      <c r="B16" t="s">
        <v>2674</v>
      </c>
      <c r="C16" t="s">
        <v>2704</v>
      </c>
      <c r="D16" t="s">
        <v>2705</v>
      </c>
      <c r="E16" s="11" t="s">
        <v>2671</v>
      </c>
      <c r="F16" t="s">
        <v>2244</v>
      </c>
      <c r="G16" t="s">
        <v>2672</v>
      </c>
    </row>
    <row r="17" spans="2:7" x14ac:dyDescent="0.25">
      <c r="B17" t="s">
        <v>2674</v>
      </c>
      <c r="C17" t="s">
        <v>2704</v>
      </c>
      <c r="D17" t="s">
        <v>2705</v>
      </c>
      <c r="E17" s="11" t="s">
        <v>2671</v>
      </c>
      <c r="F17" t="s">
        <v>2244</v>
      </c>
      <c r="G17" t="s">
        <v>2672</v>
      </c>
    </row>
    <row r="18" spans="2:7" x14ac:dyDescent="0.25">
      <c r="B18" t="s">
        <v>2674</v>
      </c>
      <c r="C18" t="s">
        <v>2704</v>
      </c>
      <c r="D18" t="s">
        <v>2705</v>
      </c>
      <c r="E18" s="11" t="s">
        <v>2671</v>
      </c>
      <c r="F18" t="s">
        <v>2244</v>
      </c>
      <c r="G18" t="s">
        <v>2672</v>
      </c>
    </row>
    <row r="19" spans="2:7" x14ac:dyDescent="0.25">
      <c r="B19" t="s">
        <v>2674</v>
      </c>
      <c r="C19" t="s">
        <v>2704</v>
      </c>
      <c r="D19" t="s">
        <v>2705</v>
      </c>
      <c r="E19" s="11" t="s">
        <v>2671</v>
      </c>
      <c r="F19" t="s">
        <v>2244</v>
      </c>
      <c r="G19" t="s">
        <v>2672</v>
      </c>
    </row>
    <row r="20" spans="2:7" x14ac:dyDescent="0.25">
      <c r="B20" t="s">
        <v>2674</v>
      </c>
      <c r="C20" t="s">
        <v>2704</v>
      </c>
      <c r="D20" t="s">
        <v>2705</v>
      </c>
      <c r="E20" s="11" t="s">
        <v>2671</v>
      </c>
      <c r="F20" t="s">
        <v>2244</v>
      </c>
      <c r="G20" t="s">
        <v>2672</v>
      </c>
    </row>
    <row r="21" spans="2:7" x14ac:dyDescent="0.25">
      <c r="B21" t="s">
        <v>2730</v>
      </c>
      <c r="C21" t="s">
        <v>2738</v>
      </c>
      <c r="D21" t="s">
        <v>2739</v>
      </c>
      <c r="E21" s="11" t="s">
        <v>2698</v>
      </c>
      <c r="F21" t="s">
        <v>2244</v>
      </c>
      <c r="G21" t="s">
        <v>2672</v>
      </c>
    </row>
    <row r="22" spans="2:7" x14ac:dyDescent="0.25">
      <c r="B22" t="s">
        <v>2730</v>
      </c>
      <c r="C22" t="s">
        <v>2738</v>
      </c>
      <c r="D22" t="s">
        <v>2739</v>
      </c>
      <c r="E22" s="11" t="s">
        <v>2698</v>
      </c>
      <c r="F22" t="s">
        <v>2244</v>
      </c>
      <c r="G22" t="s">
        <v>2733</v>
      </c>
    </row>
    <row r="23" spans="2:7" x14ac:dyDescent="0.25">
      <c r="B23" t="s">
        <v>2730</v>
      </c>
      <c r="C23" t="s">
        <v>2738</v>
      </c>
      <c r="D23" t="s">
        <v>2739</v>
      </c>
      <c r="E23" s="11" t="s">
        <v>2698</v>
      </c>
      <c r="F23" t="s">
        <v>2244</v>
      </c>
      <c r="G23" t="s">
        <v>2688</v>
      </c>
    </row>
    <row r="24" spans="2:7" x14ac:dyDescent="0.25">
      <c r="B24" t="s">
        <v>2730</v>
      </c>
      <c r="C24" t="s">
        <v>2740</v>
      </c>
      <c r="D24" t="s">
        <v>2741</v>
      </c>
      <c r="E24" s="11" t="s">
        <v>2698</v>
      </c>
      <c r="F24" t="s">
        <v>2244</v>
      </c>
      <c r="G24" t="s">
        <v>2672</v>
      </c>
    </row>
    <row r="25" spans="2:7" x14ac:dyDescent="0.25">
      <c r="B25" t="s">
        <v>2730</v>
      </c>
      <c r="C25" t="s">
        <v>2740</v>
      </c>
      <c r="D25" t="s">
        <v>2741</v>
      </c>
      <c r="E25" s="11" t="s">
        <v>2698</v>
      </c>
      <c r="F25" t="s">
        <v>2244</v>
      </c>
      <c r="G25" t="s">
        <v>2733</v>
      </c>
    </row>
    <row r="26" spans="2:7" x14ac:dyDescent="0.25">
      <c r="B26" t="s">
        <v>2730</v>
      </c>
      <c r="C26" t="s">
        <v>2740</v>
      </c>
      <c r="D26" t="s">
        <v>2741</v>
      </c>
      <c r="E26" s="11" t="s">
        <v>2698</v>
      </c>
      <c r="F26" t="s">
        <v>2244</v>
      </c>
      <c r="G26" t="s">
        <v>2688</v>
      </c>
    </row>
    <row r="27" spans="2:7" x14ac:dyDescent="0.25">
      <c r="B27" t="s">
        <v>2730</v>
      </c>
      <c r="C27" t="s">
        <v>2742</v>
      </c>
      <c r="D27" t="s">
        <v>2743</v>
      </c>
      <c r="E27" s="11" t="s">
        <v>2698</v>
      </c>
      <c r="F27" t="s">
        <v>2244</v>
      </c>
      <c r="G27" t="s">
        <v>2672</v>
      </c>
    </row>
    <row r="28" spans="2:7" x14ac:dyDescent="0.25">
      <c r="B28" t="s">
        <v>2730</v>
      </c>
      <c r="C28" t="s">
        <v>2742</v>
      </c>
      <c r="D28" t="s">
        <v>2743</v>
      </c>
      <c r="E28" s="11" t="s">
        <v>2698</v>
      </c>
      <c r="F28" t="s">
        <v>2244</v>
      </c>
      <c r="G28" t="s">
        <v>2733</v>
      </c>
    </row>
    <row r="29" spans="2:7" x14ac:dyDescent="0.25">
      <c r="B29" t="s">
        <v>2730</v>
      </c>
      <c r="C29" t="s">
        <v>2742</v>
      </c>
      <c r="D29" t="s">
        <v>2743</v>
      </c>
      <c r="E29" s="11" t="s">
        <v>2698</v>
      </c>
      <c r="F29" t="s">
        <v>2244</v>
      </c>
      <c r="G29" t="s">
        <v>2688</v>
      </c>
    </row>
    <row r="30" spans="2:7" x14ac:dyDescent="0.25">
      <c r="B30" t="s">
        <v>2730</v>
      </c>
      <c r="C30" t="s">
        <v>2744</v>
      </c>
      <c r="D30" t="s">
        <v>2745</v>
      </c>
      <c r="E30" s="13" t="s">
        <v>3166</v>
      </c>
      <c r="F30" t="s">
        <v>2244</v>
      </c>
      <c r="G30" t="s">
        <v>2688</v>
      </c>
    </row>
    <row r="31" spans="2:7" x14ac:dyDescent="0.25">
      <c r="B31" t="s">
        <v>2730</v>
      </c>
      <c r="C31" t="s">
        <v>2744</v>
      </c>
      <c r="D31" t="s">
        <v>2745</v>
      </c>
      <c r="E31" s="11" t="s">
        <v>2698</v>
      </c>
      <c r="F31" t="s">
        <v>2244</v>
      </c>
      <c r="G31" t="s">
        <v>2672</v>
      </c>
    </row>
    <row r="32" spans="2:7" x14ac:dyDescent="0.25">
      <c r="B32" t="s">
        <v>2730</v>
      </c>
      <c r="C32" t="s">
        <v>2744</v>
      </c>
      <c r="D32" t="s">
        <v>2745</v>
      </c>
      <c r="E32" s="11" t="s">
        <v>2698</v>
      </c>
      <c r="F32" t="s">
        <v>2244</v>
      </c>
      <c r="G32" t="s">
        <v>2733</v>
      </c>
    </row>
    <row r="33" spans="2:7" x14ac:dyDescent="0.25">
      <c r="B33" t="s">
        <v>2730</v>
      </c>
      <c r="C33" t="s">
        <v>2748</v>
      </c>
      <c r="D33" t="s">
        <v>2749</v>
      </c>
      <c r="E33" s="13" t="s">
        <v>3166</v>
      </c>
      <c r="F33" t="s">
        <v>2244</v>
      </c>
      <c r="G33" t="s">
        <v>2672</v>
      </c>
    </row>
    <row r="34" spans="2:7" x14ac:dyDescent="0.25">
      <c r="B34" t="s">
        <v>2730</v>
      </c>
      <c r="C34" t="s">
        <v>2748</v>
      </c>
      <c r="D34" t="s">
        <v>2749</v>
      </c>
      <c r="E34" s="13" t="s">
        <v>3166</v>
      </c>
      <c r="F34" t="s">
        <v>2244</v>
      </c>
      <c r="G34" t="s">
        <v>2733</v>
      </c>
    </row>
    <row r="35" spans="2:7" x14ac:dyDescent="0.25">
      <c r="B35" t="s">
        <v>2730</v>
      </c>
      <c r="C35" t="s">
        <v>2748</v>
      </c>
      <c r="D35" t="s">
        <v>2749</v>
      </c>
      <c r="E35" s="13" t="s">
        <v>3167</v>
      </c>
      <c r="F35" t="s">
        <v>2244</v>
      </c>
      <c r="G35" t="s">
        <v>2688</v>
      </c>
    </row>
    <row r="36" spans="2:7" x14ac:dyDescent="0.25">
      <c r="B36" t="s">
        <v>2730</v>
      </c>
      <c r="C36" t="s">
        <v>2746</v>
      </c>
      <c r="D36" t="s">
        <v>2747</v>
      </c>
      <c r="E36" s="13" t="s">
        <v>3166</v>
      </c>
      <c r="F36" t="s">
        <v>2244</v>
      </c>
      <c r="G36" t="s">
        <v>2672</v>
      </c>
    </row>
    <row r="37" spans="2:7" x14ac:dyDescent="0.25">
      <c r="B37" t="s">
        <v>2730</v>
      </c>
      <c r="C37" t="s">
        <v>2746</v>
      </c>
      <c r="D37" t="s">
        <v>2747</v>
      </c>
      <c r="E37" s="13" t="s">
        <v>3167</v>
      </c>
      <c r="F37" t="s">
        <v>2244</v>
      </c>
      <c r="G37" t="s">
        <v>2733</v>
      </c>
    </row>
    <row r="38" spans="2:7" x14ac:dyDescent="0.25">
      <c r="B38" t="s">
        <v>2730</v>
      </c>
      <c r="C38" t="s">
        <v>2746</v>
      </c>
      <c r="D38" t="s">
        <v>2747</v>
      </c>
      <c r="E38" s="13" t="s">
        <v>3167</v>
      </c>
      <c r="F38" t="s">
        <v>2244</v>
      </c>
      <c r="G38" t="s">
        <v>2688</v>
      </c>
    </row>
    <row r="39" spans="2:7" x14ac:dyDescent="0.25">
      <c r="B39" t="s">
        <v>2674</v>
      </c>
      <c r="C39" t="s">
        <v>2686</v>
      </c>
      <c r="D39" t="s">
        <v>2687</v>
      </c>
      <c r="E39" s="11" t="s">
        <v>2671</v>
      </c>
      <c r="F39" t="s">
        <v>2244</v>
      </c>
      <c r="G39" t="s">
        <v>2688</v>
      </c>
    </row>
    <row r="40" spans="2:7" x14ac:dyDescent="0.25">
      <c r="B40" t="s">
        <v>2730</v>
      </c>
      <c r="C40" t="s">
        <v>2750</v>
      </c>
      <c r="D40" t="s">
        <v>2751</v>
      </c>
      <c r="E40" s="13" t="s">
        <v>3166</v>
      </c>
      <c r="F40" t="s">
        <v>2244</v>
      </c>
      <c r="G40" t="s">
        <v>2672</v>
      </c>
    </row>
    <row r="41" spans="2:7" x14ac:dyDescent="0.25">
      <c r="B41" t="s">
        <v>2730</v>
      </c>
      <c r="C41" t="s">
        <v>2750</v>
      </c>
      <c r="D41" t="s">
        <v>2751</v>
      </c>
      <c r="E41" s="13" t="s">
        <v>3166</v>
      </c>
      <c r="F41" t="s">
        <v>2244</v>
      </c>
      <c r="G41" t="s">
        <v>2688</v>
      </c>
    </row>
    <row r="42" spans="2:7" x14ac:dyDescent="0.25">
      <c r="B42" t="s">
        <v>2730</v>
      </c>
      <c r="C42" t="s">
        <v>2750</v>
      </c>
      <c r="D42" t="s">
        <v>2751</v>
      </c>
      <c r="E42" s="13" t="s">
        <v>3166</v>
      </c>
      <c r="F42" t="s">
        <v>2244</v>
      </c>
      <c r="G42" t="s">
        <v>2733</v>
      </c>
    </row>
    <row r="43" spans="2:7" x14ac:dyDescent="0.25">
      <c r="B43" t="s">
        <v>2674</v>
      </c>
      <c r="C43" t="s">
        <v>2706</v>
      </c>
      <c r="D43" t="s">
        <v>2707</v>
      </c>
      <c r="E43" s="11" t="s">
        <v>2671</v>
      </c>
      <c r="F43" t="s">
        <v>2244</v>
      </c>
      <c r="G43" t="s">
        <v>2672</v>
      </c>
    </row>
    <row r="44" spans="2:7" x14ac:dyDescent="0.25">
      <c r="B44" t="s">
        <v>2730</v>
      </c>
      <c r="C44" t="s">
        <v>2752</v>
      </c>
      <c r="D44" t="s">
        <v>2753</v>
      </c>
      <c r="E44" s="13" t="s">
        <v>3166</v>
      </c>
      <c r="F44" t="s">
        <v>2244</v>
      </c>
      <c r="G44" t="s">
        <v>2733</v>
      </c>
    </row>
    <row r="45" spans="2:7" x14ac:dyDescent="0.25">
      <c r="B45" t="s">
        <v>2730</v>
      </c>
      <c r="C45" t="s">
        <v>2752</v>
      </c>
      <c r="D45" t="s">
        <v>2753</v>
      </c>
      <c r="E45" s="13" t="s">
        <v>3167</v>
      </c>
      <c r="F45" t="s">
        <v>2244</v>
      </c>
      <c r="G45" t="s">
        <v>2672</v>
      </c>
    </row>
    <row r="46" spans="2:7" x14ac:dyDescent="0.25">
      <c r="B46" t="s">
        <v>2730</v>
      </c>
      <c r="C46" t="s">
        <v>2752</v>
      </c>
      <c r="D46" t="s">
        <v>2753</v>
      </c>
      <c r="E46" s="13" t="s">
        <v>3167</v>
      </c>
      <c r="F46" t="s">
        <v>2244</v>
      </c>
      <c r="G46" t="s">
        <v>2688</v>
      </c>
    </row>
    <row r="47" spans="2:7" x14ac:dyDescent="0.25">
      <c r="B47" t="s">
        <v>2730</v>
      </c>
      <c r="C47" t="s">
        <v>2754</v>
      </c>
      <c r="D47" t="s">
        <v>2755</v>
      </c>
      <c r="E47" s="13" t="s">
        <v>3167</v>
      </c>
      <c r="F47" t="s">
        <v>2244</v>
      </c>
      <c r="G47" t="s">
        <v>2672</v>
      </c>
    </row>
    <row r="48" spans="2:7" x14ac:dyDescent="0.25">
      <c r="B48" t="s">
        <v>2730</v>
      </c>
      <c r="C48" t="s">
        <v>2754</v>
      </c>
      <c r="D48" t="s">
        <v>2755</v>
      </c>
      <c r="E48" s="13" t="s">
        <v>3167</v>
      </c>
      <c r="F48" t="s">
        <v>2244</v>
      </c>
      <c r="G48" t="s">
        <v>2733</v>
      </c>
    </row>
    <row r="49" spans="2:7" x14ac:dyDescent="0.25">
      <c r="B49" t="s">
        <v>2730</v>
      </c>
      <c r="C49" t="s">
        <v>2754</v>
      </c>
      <c r="D49" t="s">
        <v>2755</v>
      </c>
      <c r="E49" s="13" t="s">
        <v>3167</v>
      </c>
      <c r="F49" t="s">
        <v>2244</v>
      </c>
      <c r="G49" t="s">
        <v>2688</v>
      </c>
    </row>
    <row r="50" spans="2:7" x14ac:dyDescent="0.25">
      <c r="B50" t="s">
        <v>2730</v>
      </c>
      <c r="C50" t="s">
        <v>2756</v>
      </c>
      <c r="D50" t="s">
        <v>2757</v>
      </c>
      <c r="E50" s="13" t="s">
        <v>3167</v>
      </c>
      <c r="F50" t="s">
        <v>2244</v>
      </c>
      <c r="G50" t="s">
        <v>2672</v>
      </c>
    </row>
    <row r="51" spans="2:7" x14ac:dyDescent="0.25">
      <c r="B51" t="s">
        <v>2730</v>
      </c>
      <c r="C51" t="s">
        <v>2756</v>
      </c>
      <c r="D51" t="s">
        <v>2757</v>
      </c>
      <c r="E51" s="13" t="s">
        <v>3167</v>
      </c>
      <c r="F51" t="s">
        <v>2244</v>
      </c>
      <c r="G51" t="s">
        <v>2688</v>
      </c>
    </row>
    <row r="52" spans="2:7" x14ac:dyDescent="0.25">
      <c r="B52" t="s">
        <v>2730</v>
      </c>
      <c r="C52" t="s">
        <v>2756</v>
      </c>
      <c r="D52" t="s">
        <v>2757</v>
      </c>
      <c r="E52" s="11" t="s">
        <v>2758</v>
      </c>
      <c r="F52" t="s">
        <v>2244</v>
      </c>
      <c r="G52" t="s">
        <v>2733</v>
      </c>
    </row>
    <row r="53" spans="2:7" x14ac:dyDescent="0.25">
      <c r="B53" t="s">
        <v>2730</v>
      </c>
      <c r="C53" t="s">
        <v>2759</v>
      </c>
      <c r="D53" t="s">
        <v>2760</v>
      </c>
      <c r="E53" s="13" t="s">
        <v>3166</v>
      </c>
      <c r="F53" t="s">
        <v>2244</v>
      </c>
      <c r="G53" t="s">
        <v>2688</v>
      </c>
    </row>
    <row r="54" spans="2:7" x14ac:dyDescent="0.25">
      <c r="B54" t="s">
        <v>2730</v>
      </c>
      <c r="C54" t="s">
        <v>2759</v>
      </c>
      <c r="D54" t="s">
        <v>2760</v>
      </c>
      <c r="E54" s="13" t="s">
        <v>3167</v>
      </c>
      <c r="F54" t="s">
        <v>2244</v>
      </c>
      <c r="G54" t="s">
        <v>2672</v>
      </c>
    </row>
    <row r="55" spans="2:7" x14ac:dyDescent="0.25">
      <c r="B55" t="s">
        <v>2730</v>
      </c>
      <c r="C55" t="s">
        <v>2759</v>
      </c>
      <c r="D55" t="s">
        <v>2760</v>
      </c>
      <c r="E55" s="13" t="s">
        <v>3167</v>
      </c>
      <c r="F55" t="s">
        <v>2244</v>
      </c>
      <c r="G55" t="s">
        <v>2733</v>
      </c>
    </row>
    <row r="56" spans="2:7" x14ac:dyDescent="0.25">
      <c r="B56" t="s">
        <v>2730</v>
      </c>
      <c r="C56" t="s">
        <v>2761</v>
      </c>
      <c r="D56" t="s">
        <v>2762</v>
      </c>
      <c r="E56" s="13" t="s">
        <v>3166</v>
      </c>
      <c r="F56" t="s">
        <v>2244</v>
      </c>
      <c r="G56" t="s">
        <v>2688</v>
      </c>
    </row>
    <row r="57" spans="2:7" x14ac:dyDescent="0.25">
      <c r="B57" t="s">
        <v>2730</v>
      </c>
      <c r="C57" t="s">
        <v>2761</v>
      </c>
      <c r="D57" t="s">
        <v>2762</v>
      </c>
      <c r="E57" s="13" t="s">
        <v>3167</v>
      </c>
      <c r="F57" t="s">
        <v>2244</v>
      </c>
      <c r="G57" t="s">
        <v>2733</v>
      </c>
    </row>
    <row r="58" spans="2:7" x14ac:dyDescent="0.25">
      <c r="B58" t="s">
        <v>2730</v>
      </c>
      <c r="C58" t="s">
        <v>2761</v>
      </c>
      <c r="D58" t="s">
        <v>2762</v>
      </c>
      <c r="E58" s="11" t="s">
        <v>2763</v>
      </c>
      <c r="F58" t="s">
        <v>2244</v>
      </c>
      <c r="G58" t="s">
        <v>2672</v>
      </c>
    </row>
    <row r="59" spans="2:7" x14ac:dyDescent="0.25">
      <c r="B59" t="s">
        <v>2674</v>
      </c>
      <c r="C59" t="s">
        <v>2708</v>
      </c>
      <c r="D59" t="s">
        <v>2709</v>
      </c>
      <c r="E59" s="11" t="s">
        <v>2671</v>
      </c>
      <c r="F59" t="s">
        <v>2244</v>
      </c>
      <c r="G59" t="s">
        <v>2672</v>
      </c>
    </row>
    <row r="60" spans="2:7" x14ac:dyDescent="0.25">
      <c r="B60" t="s">
        <v>2674</v>
      </c>
      <c r="C60" t="s">
        <v>2677</v>
      </c>
      <c r="D60" t="s">
        <v>2193</v>
      </c>
      <c r="E60" s="11" t="s">
        <v>2671</v>
      </c>
      <c r="F60" t="s">
        <v>2244</v>
      </c>
      <c r="G60" t="s">
        <v>2672</v>
      </c>
    </row>
    <row r="61" spans="2:7" x14ac:dyDescent="0.25">
      <c r="B61" t="s">
        <v>2674</v>
      </c>
      <c r="C61" t="s">
        <v>2678</v>
      </c>
      <c r="D61" t="s">
        <v>2193</v>
      </c>
      <c r="E61" s="11" t="s">
        <v>2671</v>
      </c>
      <c r="F61" t="s">
        <v>2244</v>
      </c>
      <c r="G61" t="s">
        <v>2672</v>
      </c>
    </row>
    <row r="62" spans="2:7" x14ac:dyDescent="0.25">
      <c r="B62" t="s">
        <v>2674</v>
      </c>
      <c r="C62" t="s">
        <v>2679</v>
      </c>
      <c r="D62" t="s">
        <v>2193</v>
      </c>
      <c r="E62" s="11" t="s">
        <v>2671</v>
      </c>
      <c r="F62" t="s">
        <v>2244</v>
      </c>
      <c r="G62" t="s">
        <v>2672</v>
      </c>
    </row>
    <row r="63" spans="2:7" x14ac:dyDescent="0.25">
      <c r="B63" t="s">
        <v>2674</v>
      </c>
      <c r="C63" t="s">
        <v>2680</v>
      </c>
      <c r="D63" t="s">
        <v>2193</v>
      </c>
      <c r="E63" s="11" t="s">
        <v>2671</v>
      </c>
      <c r="F63" t="s">
        <v>2244</v>
      </c>
      <c r="G63" t="s">
        <v>2672</v>
      </c>
    </row>
    <row r="64" spans="2:7" x14ac:dyDescent="0.25">
      <c r="B64" t="s">
        <v>2674</v>
      </c>
      <c r="C64" t="s">
        <v>2681</v>
      </c>
      <c r="D64" t="s">
        <v>2193</v>
      </c>
      <c r="E64" s="11" t="s">
        <v>2671</v>
      </c>
      <c r="F64" t="s">
        <v>2244</v>
      </c>
      <c r="G64" t="s">
        <v>2672</v>
      </c>
    </row>
    <row r="65" spans="2:7" x14ac:dyDescent="0.25">
      <c r="B65" t="s">
        <v>2674</v>
      </c>
      <c r="C65" t="s">
        <v>2682</v>
      </c>
      <c r="D65" t="s">
        <v>2193</v>
      </c>
      <c r="E65" s="11" t="s">
        <v>2671</v>
      </c>
      <c r="F65" t="s">
        <v>2244</v>
      </c>
      <c r="G65" t="s">
        <v>2672</v>
      </c>
    </row>
    <row r="66" spans="2:7" x14ac:dyDescent="0.25">
      <c r="B66" t="s">
        <v>2674</v>
      </c>
      <c r="C66" t="s">
        <v>2683</v>
      </c>
      <c r="D66" t="s">
        <v>2193</v>
      </c>
      <c r="E66" s="11" t="s">
        <v>2671</v>
      </c>
      <c r="F66" t="s">
        <v>2244</v>
      </c>
      <c r="G66" t="s">
        <v>2672</v>
      </c>
    </row>
    <row r="67" spans="2:7" x14ac:dyDescent="0.25">
      <c r="B67" t="s">
        <v>2674</v>
      </c>
      <c r="C67" t="s">
        <v>2684</v>
      </c>
      <c r="D67" t="s">
        <v>2193</v>
      </c>
      <c r="E67" s="11" t="s">
        <v>2671</v>
      </c>
      <c r="F67" t="s">
        <v>2244</v>
      </c>
      <c r="G67" t="s">
        <v>2672</v>
      </c>
    </row>
    <row r="68" spans="2:7" x14ac:dyDescent="0.25">
      <c r="B68" t="s">
        <v>2674</v>
      </c>
      <c r="C68" t="s">
        <v>2685</v>
      </c>
      <c r="D68" t="s">
        <v>2193</v>
      </c>
      <c r="E68" s="11" t="s">
        <v>2671</v>
      </c>
      <c r="F68" t="s">
        <v>2244</v>
      </c>
      <c r="G68" t="s">
        <v>2672</v>
      </c>
    </row>
    <row r="69" spans="2:7" x14ac:dyDescent="0.25">
      <c r="B69" t="s">
        <v>2674</v>
      </c>
      <c r="C69" t="s">
        <v>2692</v>
      </c>
      <c r="D69" t="s">
        <v>2193</v>
      </c>
      <c r="E69" s="11" t="s">
        <v>2671</v>
      </c>
      <c r="F69" t="s">
        <v>2244</v>
      </c>
      <c r="G69" t="s">
        <v>2693</v>
      </c>
    </row>
    <row r="70" spans="2:7" x14ac:dyDescent="0.25">
      <c r="B70" t="s">
        <v>2674</v>
      </c>
      <c r="C70" t="s">
        <v>2700</v>
      </c>
      <c r="D70" t="s">
        <v>2193</v>
      </c>
      <c r="E70" s="11" t="s">
        <v>2671</v>
      </c>
      <c r="F70" t="s">
        <v>2244</v>
      </c>
      <c r="G70" t="s">
        <v>2672</v>
      </c>
    </row>
    <row r="71" spans="2:7" x14ac:dyDescent="0.25">
      <c r="B71" t="s">
        <v>2674</v>
      </c>
      <c r="C71" t="s">
        <v>2677</v>
      </c>
      <c r="D71" t="s">
        <v>2193</v>
      </c>
      <c r="E71" s="11" t="s">
        <v>2671</v>
      </c>
      <c r="F71" t="s">
        <v>2244</v>
      </c>
      <c r="G71" t="s">
        <v>2693</v>
      </c>
    </row>
    <row r="72" spans="2:7" x14ac:dyDescent="0.25">
      <c r="B72" t="s">
        <v>2674</v>
      </c>
      <c r="C72" t="s">
        <v>2680</v>
      </c>
      <c r="D72" t="s">
        <v>2193</v>
      </c>
      <c r="E72" s="11" t="s">
        <v>2671</v>
      </c>
      <c r="F72" t="s">
        <v>2244</v>
      </c>
      <c r="G72" t="s">
        <v>2688</v>
      </c>
    </row>
    <row r="73" spans="2:7" x14ac:dyDescent="0.25">
      <c r="B73" t="s">
        <v>2674</v>
      </c>
      <c r="C73" t="s">
        <v>2680</v>
      </c>
      <c r="D73" t="s">
        <v>2193</v>
      </c>
      <c r="E73" s="11" t="s">
        <v>2671</v>
      </c>
      <c r="F73" t="s">
        <v>2244</v>
      </c>
      <c r="G73" t="s">
        <v>2688</v>
      </c>
    </row>
    <row r="74" spans="2:7" x14ac:dyDescent="0.25">
      <c r="B74" t="s">
        <v>2674</v>
      </c>
      <c r="C74" t="s">
        <v>2680</v>
      </c>
      <c r="D74" t="s">
        <v>2193</v>
      </c>
      <c r="E74" s="11" t="s">
        <v>2671</v>
      </c>
      <c r="F74" t="s">
        <v>2244</v>
      </c>
      <c r="G74" t="s">
        <v>2688</v>
      </c>
    </row>
    <row r="75" spans="2:7" x14ac:dyDescent="0.25">
      <c r="B75" t="s">
        <v>2674</v>
      </c>
      <c r="C75" t="s">
        <v>2680</v>
      </c>
      <c r="D75" t="s">
        <v>2193</v>
      </c>
      <c r="E75" s="11" t="s">
        <v>2671</v>
      </c>
      <c r="F75" t="s">
        <v>2244</v>
      </c>
      <c r="G75" t="s">
        <v>2688</v>
      </c>
    </row>
    <row r="76" spans="2:7" x14ac:dyDescent="0.25">
      <c r="B76" t="s">
        <v>2674</v>
      </c>
      <c r="C76" t="s">
        <v>2680</v>
      </c>
      <c r="D76" t="s">
        <v>2193</v>
      </c>
      <c r="E76" s="11" t="s">
        <v>2671</v>
      </c>
      <c r="F76" t="s">
        <v>2244</v>
      </c>
      <c r="G76" t="s">
        <v>2688</v>
      </c>
    </row>
    <row r="77" spans="2:7" x14ac:dyDescent="0.25">
      <c r="B77" t="s">
        <v>2674</v>
      </c>
      <c r="C77" t="s">
        <v>2680</v>
      </c>
      <c r="D77" t="s">
        <v>2193</v>
      </c>
      <c r="E77" s="11" t="s">
        <v>2671</v>
      </c>
      <c r="F77" t="s">
        <v>2244</v>
      </c>
      <c r="G77" t="s">
        <v>2688</v>
      </c>
    </row>
    <row r="78" spans="2:7" x14ac:dyDescent="0.25">
      <c r="B78" t="s">
        <v>2674</v>
      </c>
      <c r="C78" t="s">
        <v>2680</v>
      </c>
      <c r="D78" t="s">
        <v>2193</v>
      </c>
      <c r="E78" s="11" t="s">
        <v>2671</v>
      </c>
      <c r="F78" t="s">
        <v>2244</v>
      </c>
      <c r="G78" t="s">
        <v>2688</v>
      </c>
    </row>
    <row r="79" spans="2:7" x14ac:dyDescent="0.25">
      <c r="B79" t="s">
        <v>2730</v>
      </c>
      <c r="C79" t="s">
        <v>2764</v>
      </c>
      <c r="D79" t="s">
        <v>2765</v>
      </c>
      <c r="E79" s="13" t="s">
        <v>3166</v>
      </c>
      <c r="F79" t="s">
        <v>2244</v>
      </c>
      <c r="G79" t="s">
        <v>2733</v>
      </c>
    </row>
    <row r="80" spans="2:7" x14ac:dyDescent="0.25">
      <c r="B80" t="s">
        <v>2730</v>
      </c>
      <c r="C80" t="s">
        <v>2764</v>
      </c>
      <c r="D80" t="s">
        <v>2765</v>
      </c>
      <c r="E80" s="13" t="s">
        <v>3167</v>
      </c>
      <c r="F80" t="s">
        <v>2244</v>
      </c>
      <c r="G80" t="s">
        <v>2672</v>
      </c>
    </row>
    <row r="81" spans="2:7" x14ac:dyDescent="0.25">
      <c r="B81" t="s">
        <v>2730</v>
      </c>
      <c r="C81" t="s">
        <v>2764</v>
      </c>
      <c r="D81" t="s">
        <v>2765</v>
      </c>
      <c r="E81" s="13" t="s">
        <v>3167</v>
      </c>
      <c r="F81" t="s">
        <v>2244</v>
      </c>
      <c r="G81" t="s">
        <v>2688</v>
      </c>
    </row>
    <row r="82" spans="2:7" x14ac:dyDescent="0.25">
      <c r="B82" t="s">
        <v>2730</v>
      </c>
      <c r="C82" t="s">
        <v>2766</v>
      </c>
      <c r="D82" t="s">
        <v>2767</v>
      </c>
      <c r="E82" s="13" t="s">
        <v>3167</v>
      </c>
      <c r="F82" t="s">
        <v>2244</v>
      </c>
      <c r="G82" t="s">
        <v>2733</v>
      </c>
    </row>
    <row r="83" spans="2:7" x14ac:dyDescent="0.25">
      <c r="B83" t="s">
        <v>2730</v>
      </c>
      <c r="C83" t="s">
        <v>2766</v>
      </c>
      <c r="D83" t="s">
        <v>2767</v>
      </c>
      <c r="E83" s="13" t="s">
        <v>3167</v>
      </c>
      <c r="F83" t="s">
        <v>2244</v>
      </c>
      <c r="G83" t="s">
        <v>2688</v>
      </c>
    </row>
    <row r="84" spans="2:7" x14ac:dyDescent="0.25">
      <c r="B84" t="s">
        <v>2730</v>
      </c>
      <c r="C84" t="s">
        <v>2766</v>
      </c>
      <c r="D84" t="s">
        <v>2767</v>
      </c>
      <c r="E84" s="11" t="s">
        <v>2763</v>
      </c>
      <c r="F84" t="s">
        <v>2244</v>
      </c>
      <c r="G84" t="s">
        <v>2672</v>
      </c>
    </row>
    <row r="85" spans="2:7" x14ac:dyDescent="0.25">
      <c r="B85" t="s">
        <v>2730</v>
      </c>
      <c r="C85" t="s">
        <v>2768</v>
      </c>
      <c r="D85" t="s">
        <v>2769</v>
      </c>
      <c r="E85" s="13" t="s">
        <v>3167</v>
      </c>
      <c r="F85" t="s">
        <v>2244</v>
      </c>
      <c r="G85" t="s">
        <v>2672</v>
      </c>
    </row>
    <row r="86" spans="2:7" x14ac:dyDescent="0.25">
      <c r="B86" t="s">
        <v>2730</v>
      </c>
      <c r="C86" t="s">
        <v>2768</v>
      </c>
      <c r="D86" t="s">
        <v>2769</v>
      </c>
      <c r="E86" s="13" t="s">
        <v>3167</v>
      </c>
      <c r="F86" t="s">
        <v>2244</v>
      </c>
      <c r="G86" t="s">
        <v>2733</v>
      </c>
    </row>
    <row r="87" spans="2:7" x14ac:dyDescent="0.25">
      <c r="B87" t="s">
        <v>2730</v>
      </c>
      <c r="C87" t="s">
        <v>2768</v>
      </c>
      <c r="D87" t="s">
        <v>2769</v>
      </c>
      <c r="E87" s="11" t="s">
        <v>2758</v>
      </c>
      <c r="F87" t="s">
        <v>2244</v>
      </c>
      <c r="G87" t="s">
        <v>2688</v>
      </c>
    </row>
    <row r="88" spans="2:7" x14ac:dyDescent="0.25">
      <c r="B88" t="s">
        <v>2730</v>
      </c>
      <c r="C88" t="s">
        <v>2770</v>
      </c>
      <c r="D88" t="s">
        <v>2771</v>
      </c>
      <c r="E88" s="13" t="s">
        <v>3167</v>
      </c>
      <c r="F88" t="s">
        <v>2244</v>
      </c>
      <c r="G88" t="s">
        <v>2672</v>
      </c>
    </row>
    <row r="89" spans="2:7" x14ac:dyDescent="0.25">
      <c r="B89" t="s">
        <v>2730</v>
      </c>
      <c r="C89" t="s">
        <v>2770</v>
      </c>
      <c r="D89" t="s">
        <v>2771</v>
      </c>
      <c r="E89" s="13" t="s">
        <v>3167</v>
      </c>
      <c r="F89" t="s">
        <v>2244</v>
      </c>
      <c r="G89" t="s">
        <v>2733</v>
      </c>
    </row>
    <row r="90" spans="2:7" x14ac:dyDescent="0.25">
      <c r="B90" t="s">
        <v>2730</v>
      </c>
      <c r="C90" t="s">
        <v>2770</v>
      </c>
      <c r="D90" t="s">
        <v>2771</v>
      </c>
      <c r="E90" s="13" t="s">
        <v>3167</v>
      </c>
      <c r="F90" t="s">
        <v>2244</v>
      </c>
      <c r="G90" t="s">
        <v>2688</v>
      </c>
    </row>
    <row r="91" spans="2:7" x14ac:dyDescent="0.25">
      <c r="B91" t="s">
        <v>2730</v>
      </c>
      <c r="C91" t="s">
        <v>2772</v>
      </c>
      <c r="D91" t="s">
        <v>2773</v>
      </c>
      <c r="E91" s="13" t="s">
        <v>3166</v>
      </c>
      <c r="F91" t="s">
        <v>2244</v>
      </c>
      <c r="G91" t="s">
        <v>2672</v>
      </c>
    </row>
    <row r="92" spans="2:7" x14ac:dyDescent="0.25">
      <c r="B92" t="s">
        <v>2730</v>
      </c>
      <c r="C92" t="s">
        <v>2772</v>
      </c>
      <c r="D92" t="s">
        <v>2773</v>
      </c>
      <c r="E92" s="13" t="s">
        <v>3166</v>
      </c>
      <c r="F92" t="s">
        <v>2244</v>
      </c>
      <c r="G92" t="s">
        <v>2688</v>
      </c>
    </row>
    <row r="93" spans="2:7" x14ac:dyDescent="0.25">
      <c r="B93" t="s">
        <v>2730</v>
      </c>
      <c r="C93" t="s">
        <v>2772</v>
      </c>
      <c r="D93" t="s">
        <v>2773</v>
      </c>
      <c r="E93" s="13" t="s">
        <v>3167</v>
      </c>
      <c r="F93" t="s">
        <v>2244</v>
      </c>
      <c r="G93" t="s">
        <v>2733</v>
      </c>
    </row>
    <row r="94" spans="2:7" x14ac:dyDescent="0.25">
      <c r="B94" t="s">
        <v>2730</v>
      </c>
      <c r="C94" t="s">
        <v>2774</v>
      </c>
      <c r="D94" t="s">
        <v>2775</v>
      </c>
      <c r="E94" s="13" t="s">
        <v>3166</v>
      </c>
      <c r="F94" t="s">
        <v>2244</v>
      </c>
      <c r="G94" t="s">
        <v>2733</v>
      </c>
    </row>
    <row r="95" spans="2:7" x14ac:dyDescent="0.25">
      <c r="B95" t="s">
        <v>2730</v>
      </c>
      <c r="C95" t="s">
        <v>2777</v>
      </c>
      <c r="D95" t="s">
        <v>2775</v>
      </c>
      <c r="E95" s="13" t="s">
        <v>3166</v>
      </c>
      <c r="F95" t="s">
        <v>2244</v>
      </c>
      <c r="G95" t="s">
        <v>2733</v>
      </c>
    </row>
    <row r="96" spans="2:7" x14ac:dyDescent="0.25">
      <c r="B96" t="s">
        <v>2730</v>
      </c>
      <c r="C96" t="s">
        <v>2774</v>
      </c>
      <c r="D96" t="s">
        <v>2775</v>
      </c>
      <c r="E96" s="13" t="s">
        <v>3167</v>
      </c>
      <c r="F96" t="s">
        <v>2244</v>
      </c>
      <c r="G96" t="s">
        <v>2672</v>
      </c>
    </row>
    <row r="97" spans="2:7" x14ac:dyDescent="0.25">
      <c r="B97" t="s">
        <v>2730</v>
      </c>
      <c r="C97" t="s">
        <v>2777</v>
      </c>
      <c r="D97" t="s">
        <v>2775</v>
      </c>
      <c r="E97" s="13" t="s">
        <v>3167</v>
      </c>
      <c r="F97" t="s">
        <v>2244</v>
      </c>
      <c r="G97" t="s">
        <v>2672</v>
      </c>
    </row>
    <row r="98" spans="2:7" x14ac:dyDescent="0.25">
      <c r="B98" t="s">
        <v>2730</v>
      </c>
      <c r="C98" t="s">
        <v>2777</v>
      </c>
      <c r="D98" t="s">
        <v>2775</v>
      </c>
      <c r="E98" s="13" t="s">
        <v>3167</v>
      </c>
      <c r="F98" t="s">
        <v>2244</v>
      </c>
      <c r="G98" t="s">
        <v>2688</v>
      </c>
    </row>
    <row r="99" spans="2:7" x14ac:dyDescent="0.25">
      <c r="B99" t="s">
        <v>2730</v>
      </c>
      <c r="C99" t="s">
        <v>2774</v>
      </c>
      <c r="D99" t="s">
        <v>2775</v>
      </c>
      <c r="E99" s="11" t="s">
        <v>2776</v>
      </c>
      <c r="F99" t="s">
        <v>2244</v>
      </c>
      <c r="G99" t="s">
        <v>2688</v>
      </c>
    </row>
    <row r="100" spans="2:7" x14ac:dyDescent="0.25">
      <c r="B100" t="s">
        <v>2778</v>
      </c>
      <c r="C100" t="s">
        <v>2779</v>
      </c>
      <c r="D100" t="s">
        <v>2595</v>
      </c>
      <c r="E100" s="13" t="s">
        <v>3166</v>
      </c>
      <c r="F100" t="s">
        <v>2244</v>
      </c>
      <c r="G100" t="s">
        <v>2672</v>
      </c>
    </row>
    <row r="101" spans="2:7" x14ac:dyDescent="0.25">
      <c r="B101" t="s">
        <v>2778</v>
      </c>
      <c r="C101" t="s">
        <v>2779</v>
      </c>
      <c r="D101" t="s">
        <v>2595</v>
      </c>
      <c r="E101" s="13" t="s">
        <v>3167</v>
      </c>
      <c r="F101" t="s">
        <v>2244</v>
      </c>
      <c r="G101" t="s">
        <v>2688</v>
      </c>
    </row>
    <row r="102" spans="2:7" x14ac:dyDescent="0.25">
      <c r="B102" t="s">
        <v>2778</v>
      </c>
      <c r="C102" t="s">
        <v>2779</v>
      </c>
      <c r="D102" t="s">
        <v>2595</v>
      </c>
      <c r="E102" s="11" t="s">
        <v>2780</v>
      </c>
      <c r="F102" t="s">
        <v>2244</v>
      </c>
      <c r="G102" t="s">
        <v>2733</v>
      </c>
    </row>
    <row r="103" spans="2:7" x14ac:dyDescent="0.25">
      <c r="B103" t="s">
        <v>2778</v>
      </c>
      <c r="C103" t="s">
        <v>2781</v>
      </c>
      <c r="D103" t="s">
        <v>2782</v>
      </c>
      <c r="E103" s="13" t="s">
        <v>3166</v>
      </c>
      <c r="F103" t="s">
        <v>2244</v>
      </c>
      <c r="G103" t="s">
        <v>2733</v>
      </c>
    </row>
    <row r="104" spans="2:7" x14ac:dyDescent="0.25">
      <c r="B104" t="s">
        <v>2778</v>
      </c>
      <c r="C104" t="s">
        <v>2781</v>
      </c>
      <c r="D104" t="s">
        <v>2782</v>
      </c>
      <c r="E104" s="13" t="s">
        <v>3167</v>
      </c>
      <c r="F104" t="s">
        <v>2244</v>
      </c>
      <c r="G104" t="s">
        <v>2672</v>
      </c>
    </row>
    <row r="105" spans="2:7" x14ac:dyDescent="0.25">
      <c r="B105" t="s">
        <v>2778</v>
      </c>
      <c r="C105" t="s">
        <v>2781</v>
      </c>
      <c r="D105" t="s">
        <v>2782</v>
      </c>
      <c r="E105" s="11" t="s">
        <v>2758</v>
      </c>
      <c r="F105" t="s">
        <v>2244</v>
      </c>
      <c r="G105" t="s">
        <v>2688</v>
      </c>
    </row>
    <row r="106" spans="2:7" x14ac:dyDescent="0.25">
      <c r="B106" t="s">
        <v>2778</v>
      </c>
      <c r="C106" t="s">
        <v>2783</v>
      </c>
      <c r="D106" t="s">
        <v>2784</v>
      </c>
      <c r="E106" s="13" t="s">
        <v>3166</v>
      </c>
      <c r="F106" t="s">
        <v>2244</v>
      </c>
      <c r="G106" t="s">
        <v>2733</v>
      </c>
    </row>
    <row r="107" spans="2:7" x14ac:dyDescent="0.25">
      <c r="B107" t="s">
        <v>2778</v>
      </c>
      <c r="C107" t="s">
        <v>2783</v>
      </c>
      <c r="D107" t="s">
        <v>2784</v>
      </c>
      <c r="E107" s="13" t="s">
        <v>3167</v>
      </c>
      <c r="F107" t="s">
        <v>2244</v>
      </c>
      <c r="G107" t="s">
        <v>2672</v>
      </c>
    </row>
    <row r="108" spans="2:7" x14ac:dyDescent="0.25">
      <c r="B108" t="s">
        <v>2778</v>
      </c>
      <c r="C108" t="s">
        <v>2783</v>
      </c>
      <c r="D108" t="s">
        <v>2784</v>
      </c>
      <c r="E108" s="13" t="s">
        <v>3167</v>
      </c>
      <c r="F108" t="s">
        <v>2244</v>
      </c>
      <c r="G108" t="s">
        <v>2688</v>
      </c>
    </row>
    <row r="109" spans="2:7" x14ac:dyDescent="0.25">
      <c r="B109" t="s">
        <v>2778</v>
      </c>
      <c r="C109" t="s">
        <v>2785</v>
      </c>
      <c r="D109" t="s">
        <v>2786</v>
      </c>
      <c r="E109" s="13" t="s">
        <v>3166</v>
      </c>
      <c r="F109" t="s">
        <v>2244</v>
      </c>
      <c r="G109" t="s">
        <v>2672</v>
      </c>
    </row>
    <row r="110" spans="2:7" x14ac:dyDescent="0.25">
      <c r="B110" t="s">
        <v>2778</v>
      </c>
      <c r="C110" t="s">
        <v>2785</v>
      </c>
      <c r="D110" t="s">
        <v>2786</v>
      </c>
      <c r="E110" s="13" t="s">
        <v>3166</v>
      </c>
      <c r="F110" t="s">
        <v>2244</v>
      </c>
      <c r="G110" t="s">
        <v>2688</v>
      </c>
    </row>
    <row r="111" spans="2:7" x14ac:dyDescent="0.25">
      <c r="B111" t="s">
        <v>2778</v>
      </c>
      <c r="C111" t="s">
        <v>2785</v>
      </c>
      <c r="D111" t="s">
        <v>2786</v>
      </c>
      <c r="E111" s="11" t="s">
        <v>2776</v>
      </c>
      <c r="F111" t="s">
        <v>2244</v>
      </c>
      <c r="G111" t="s">
        <v>2733</v>
      </c>
    </row>
    <row r="112" spans="2:7" x14ac:dyDescent="0.25">
      <c r="B112" t="s">
        <v>2778</v>
      </c>
      <c r="C112" t="s">
        <v>2787</v>
      </c>
      <c r="D112" t="s">
        <v>2597</v>
      </c>
      <c r="E112" s="13" t="s">
        <v>3167</v>
      </c>
      <c r="F112" t="s">
        <v>2244</v>
      </c>
      <c r="G112" t="s">
        <v>2672</v>
      </c>
    </row>
    <row r="113" spans="2:7" x14ac:dyDescent="0.25">
      <c r="B113" t="s">
        <v>2778</v>
      </c>
      <c r="C113" t="s">
        <v>2787</v>
      </c>
      <c r="D113" t="s">
        <v>2597</v>
      </c>
      <c r="E113" s="13" t="s">
        <v>3167</v>
      </c>
      <c r="F113" t="s">
        <v>2244</v>
      </c>
      <c r="G113" t="s">
        <v>2733</v>
      </c>
    </row>
    <row r="114" spans="2:7" x14ac:dyDescent="0.25">
      <c r="B114" t="s">
        <v>2778</v>
      </c>
      <c r="C114" t="s">
        <v>2787</v>
      </c>
      <c r="D114" t="s">
        <v>2597</v>
      </c>
      <c r="E114" s="13" t="s">
        <v>3167</v>
      </c>
      <c r="F114" t="s">
        <v>2244</v>
      </c>
      <c r="G114" t="s">
        <v>2688</v>
      </c>
    </row>
    <row r="115" spans="2:7" x14ac:dyDescent="0.25">
      <c r="B115" t="s">
        <v>2696</v>
      </c>
      <c r="C115" t="s">
        <v>2697</v>
      </c>
      <c r="D115" t="s">
        <v>125</v>
      </c>
      <c r="E115" s="11" t="s">
        <v>2698</v>
      </c>
      <c r="F115" t="s">
        <v>2244</v>
      </c>
      <c r="G115" t="s">
        <v>2699</v>
      </c>
    </row>
    <row r="116" spans="2:7" x14ac:dyDescent="0.25">
      <c r="B116" t="s">
        <v>2778</v>
      </c>
      <c r="C116" t="s">
        <v>2788</v>
      </c>
      <c r="D116" t="s">
        <v>2789</v>
      </c>
      <c r="E116" s="13" t="s">
        <v>3167</v>
      </c>
      <c r="F116" t="s">
        <v>2244</v>
      </c>
      <c r="G116" t="s">
        <v>2672</v>
      </c>
    </row>
    <row r="117" spans="2:7" x14ac:dyDescent="0.25">
      <c r="B117" t="s">
        <v>2778</v>
      </c>
      <c r="C117" t="s">
        <v>2788</v>
      </c>
      <c r="D117" t="s">
        <v>2789</v>
      </c>
      <c r="E117" s="13" t="s">
        <v>3167</v>
      </c>
      <c r="F117" t="s">
        <v>2244</v>
      </c>
      <c r="G117" t="s">
        <v>2733</v>
      </c>
    </row>
    <row r="118" spans="2:7" x14ac:dyDescent="0.25">
      <c r="B118" t="s">
        <v>2778</v>
      </c>
      <c r="C118" t="s">
        <v>2790</v>
      </c>
      <c r="D118" t="s">
        <v>2791</v>
      </c>
      <c r="E118" s="13" t="s">
        <v>3167</v>
      </c>
      <c r="F118" t="s">
        <v>2244</v>
      </c>
      <c r="G118" t="s">
        <v>2672</v>
      </c>
    </row>
    <row r="119" spans="2:7" x14ac:dyDescent="0.25">
      <c r="B119" t="s">
        <v>2778</v>
      </c>
      <c r="C119" t="s">
        <v>2790</v>
      </c>
      <c r="D119" t="s">
        <v>2791</v>
      </c>
      <c r="E119" s="13" t="s">
        <v>3167</v>
      </c>
      <c r="F119" t="s">
        <v>2244</v>
      </c>
      <c r="G119" t="s">
        <v>2733</v>
      </c>
    </row>
    <row r="120" spans="2:7" x14ac:dyDescent="0.25">
      <c r="B120" t="s">
        <v>2778</v>
      </c>
      <c r="C120" t="s">
        <v>2792</v>
      </c>
      <c r="D120" t="s">
        <v>2793</v>
      </c>
      <c r="E120" s="13" t="s">
        <v>3167</v>
      </c>
      <c r="F120" t="s">
        <v>2244</v>
      </c>
      <c r="G120" t="s">
        <v>2672</v>
      </c>
    </row>
    <row r="121" spans="2:7" x14ac:dyDescent="0.25">
      <c r="B121" t="s">
        <v>2778</v>
      </c>
      <c r="C121" t="s">
        <v>2792</v>
      </c>
      <c r="D121" t="s">
        <v>2793</v>
      </c>
      <c r="E121" s="13" t="s">
        <v>3167</v>
      </c>
      <c r="F121" t="s">
        <v>2244</v>
      </c>
      <c r="G121" t="s">
        <v>2733</v>
      </c>
    </row>
    <row r="122" spans="2:7" x14ac:dyDescent="0.25">
      <c r="B122" t="s">
        <v>2778</v>
      </c>
      <c r="C122" t="s">
        <v>2794</v>
      </c>
      <c r="D122" t="s">
        <v>2795</v>
      </c>
      <c r="E122" s="13" t="s">
        <v>3167</v>
      </c>
      <c r="F122" t="s">
        <v>2244</v>
      </c>
      <c r="G122" t="s">
        <v>2672</v>
      </c>
    </row>
    <row r="123" spans="2:7" x14ac:dyDescent="0.25">
      <c r="B123" t="s">
        <v>2778</v>
      </c>
      <c r="C123" t="s">
        <v>2794</v>
      </c>
      <c r="D123" t="s">
        <v>2795</v>
      </c>
      <c r="E123" s="13" t="s">
        <v>3167</v>
      </c>
      <c r="F123" t="s">
        <v>2244</v>
      </c>
      <c r="G123" t="s">
        <v>2733</v>
      </c>
    </row>
    <row r="124" spans="2:7" x14ac:dyDescent="0.25">
      <c r="B124" t="s">
        <v>2674</v>
      </c>
      <c r="C124" t="s">
        <v>2710</v>
      </c>
      <c r="D124" t="s">
        <v>2711</v>
      </c>
      <c r="E124" s="11" t="s">
        <v>2671</v>
      </c>
      <c r="F124" t="s">
        <v>2244</v>
      </c>
      <c r="G124" t="s">
        <v>2672</v>
      </c>
    </row>
    <row r="125" spans="2:7" x14ac:dyDescent="0.25">
      <c r="B125" t="s">
        <v>2674</v>
      </c>
      <c r="C125" t="s">
        <v>2712</v>
      </c>
      <c r="D125" t="s">
        <v>2713</v>
      </c>
      <c r="E125" s="11" t="s">
        <v>2671</v>
      </c>
      <c r="F125" t="s">
        <v>2244</v>
      </c>
      <c r="G125" t="s">
        <v>2672</v>
      </c>
    </row>
    <row r="126" spans="2:7" x14ac:dyDescent="0.25">
      <c r="B126" t="s">
        <v>2778</v>
      </c>
      <c r="C126" t="s">
        <v>2796</v>
      </c>
      <c r="D126" t="s">
        <v>2797</v>
      </c>
      <c r="E126" s="13" t="s">
        <v>3167</v>
      </c>
      <c r="F126" t="s">
        <v>2244</v>
      </c>
      <c r="G126" t="s">
        <v>2672</v>
      </c>
    </row>
    <row r="127" spans="2:7" x14ac:dyDescent="0.25">
      <c r="B127" t="s">
        <v>2778</v>
      </c>
      <c r="C127" t="s">
        <v>2796</v>
      </c>
      <c r="D127" t="s">
        <v>2797</v>
      </c>
      <c r="E127" s="13" t="s">
        <v>3167</v>
      </c>
      <c r="F127" t="s">
        <v>2244</v>
      </c>
      <c r="G127" t="s">
        <v>2733</v>
      </c>
    </row>
    <row r="128" spans="2:7" x14ac:dyDescent="0.25">
      <c r="B128" t="s">
        <v>2778</v>
      </c>
      <c r="C128" t="s">
        <v>2798</v>
      </c>
      <c r="D128" t="s">
        <v>2799</v>
      </c>
      <c r="E128" s="13" t="s">
        <v>3167</v>
      </c>
      <c r="F128" t="s">
        <v>2244</v>
      </c>
      <c r="G128" t="s">
        <v>2672</v>
      </c>
    </row>
    <row r="129" spans="2:7" x14ac:dyDescent="0.25">
      <c r="B129" t="s">
        <v>2778</v>
      </c>
      <c r="C129" t="s">
        <v>2798</v>
      </c>
      <c r="D129" t="s">
        <v>2799</v>
      </c>
      <c r="E129" s="13" t="s">
        <v>3167</v>
      </c>
      <c r="F129" t="s">
        <v>2244</v>
      </c>
      <c r="G129" t="s">
        <v>2733</v>
      </c>
    </row>
    <row r="130" spans="2:7" x14ac:dyDescent="0.25">
      <c r="B130" t="s">
        <v>2778</v>
      </c>
      <c r="C130" t="s">
        <v>2800</v>
      </c>
      <c r="D130" t="s">
        <v>2801</v>
      </c>
      <c r="E130" s="13" t="s">
        <v>3167</v>
      </c>
      <c r="F130" t="s">
        <v>2244</v>
      </c>
      <c r="G130" t="s">
        <v>2672</v>
      </c>
    </row>
    <row r="131" spans="2:7" x14ac:dyDescent="0.25">
      <c r="B131" t="s">
        <v>2778</v>
      </c>
      <c r="C131" t="s">
        <v>2800</v>
      </c>
      <c r="D131" t="s">
        <v>2801</v>
      </c>
      <c r="E131" s="13" t="s">
        <v>3167</v>
      </c>
      <c r="F131" t="s">
        <v>2244</v>
      </c>
      <c r="G131" t="s">
        <v>2733</v>
      </c>
    </row>
    <row r="132" spans="2:7" x14ac:dyDescent="0.25">
      <c r="B132" t="s">
        <v>2778</v>
      </c>
      <c r="C132" t="s">
        <v>2802</v>
      </c>
      <c r="D132" t="s">
        <v>2803</v>
      </c>
      <c r="E132" s="11" t="s">
        <v>2671</v>
      </c>
      <c r="F132" t="s">
        <v>2244</v>
      </c>
      <c r="G132" t="s">
        <v>2672</v>
      </c>
    </row>
    <row r="133" spans="2:7" x14ac:dyDescent="0.25">
      <c r="B133" t="s">
        <v>2778</v>
      </c>
      <c r="C133" t="s">
        <v>2802</v>
      </c>
      <c r="D133" t="s">
        <v>2803</v>
      </c>
      <c r="E133" s="11" t="s">
        <v>2776</v>
      </c>
      <c r="F133" t="s">
        <v>2244</v>
      </c>
      <c r="G133" t="s">
        <v>2733</v>
      </c>
    </row>
    <row r="134" spans="2:7" x14ac:dyDescent="0.25">
      <c r="B134" t="s">
        <v>2674</v>
      </c>
      <c r="C134" t="s">
        <v>2714</v>
      </c>
      <c r="D134" t="s">
        <v>2715</v>
      </c>
      <c r="E134" s="11" t="s">
        <v>2671</v>
      </c>
      <c r="F134" t="s">
        <v>2244</v>
      </c>
      <c r="G134" t="s">
        <v>2672</v>
      </c>
    </row>
    <row r="135" spans="2:7" x14ac:dyDescent="0.25">
      <c r="B135" t="s">
        <v>2778</v>
      </c>
      <c r="C135" t="s">
        <v>2804</v>
      </c>
      <c r="D135" t="s">
        <v>2805</v>
      </c>
      <c r="E135" s="11" t="s">
        <v>2671</v>
      </c>
      <c r="F135" t="s">
        <v>2244</v>
      </c>
      <c r="G135" t="s">
        <v>2733</v>
      </c>
    </row>
    <row r="136" spans="2:7" x14ac:dyDescent="0.25">
      <c r="B136" t="s">
        <v>2778</v>
      </c>
      <c r="C136" t="s">
        <v>2804</v>
      </c>
      <c r="D136" t="s">
        <v>2805</v>
      </c>
      <c r="E136" s="11" t="s">
        <v>2758</v>
      </c>
      <c r="F136" t="s">
        <v>2244</v>
      </c>
      <c r="G136" t="s">
        <v>2672</v>
      </c>
    </row>
    <row r="137" spans="2:7" x14ac:dyDescent="0.25">
      <c r="B137" t="s">
        <v>2674</v>
      </c>
      <c r="C137" t="s">
        <v>2718</v>
      </c>
      <c r="D137" t="s">
        <v>2719</v>
      </c>
      <c r="E137" s="11" t="s">
        <v>2671</v>
      </c>
      <c r="F137" t="s">
        <v>2244</v>
      </c>
      <c r="G137" t="s">
        <v>2672</v>
      </c>
    </row>
    <row r="138" spans="2:7" x14ac:dyDescent="0.25">
      <c r="B138" t="s">
        <v>2778</v>
      </c>
      <c r="C138" t="s">
        <v>2806</v>
      </c>
      <c r="D138" t="s">
        <v>2807</v>
      </c>
      <c r="E138" s="11" t="s">
        <v>2671</v>
      </c>
      <c r="F138" t="s">
        <v>2244</v>
      </c>
      <c r="G138" t="s">
        <v>2672</v>
      </c>
    </row>
    <row r="139" spans="2:7" x14ac:dyDescent="0.25">
      <c r="B139" t="s">
        <v>2778</v>
      </c>
      <c r="C139" t="s">
        <v>2806</v>
      </c>
      <c r="D139" t="s">
        <v>2807</v>
      </c>
      <c r="E139" s="11" t="s">
        <v>2671</v>
      </c>
      <c r="F139" t="s">
        <v>2244</v>
      </c>
      <c r="G139" t="s">
        <v>2733</v>
      </c>
    </row>
    <row r="140" spans="2:7" x14ac:dyDescent="0.25">
      <c r="B140" t="s">
        <v>2808</v>
      </c>
      <c r="C140" t="s">
        <v>2809</v>
      </c>
      <c r="D140" t="s">
        <v>2810</v>
      </c>
      <c r="E140" s="11" t="s">
        <v>2671</v>
      </c>
      <c r="F140" t="s">
        <v>2244</v>
      </c>
      <c r="G140" t="s">
        <v>2672</v>
      </c>
    </row>
    <row r="141" spans="2:7" x14ac:dyDescent="0.25">
      <c r="B141" t="s">
        <v>2808</v>
      </c>
      <c r="C141" t="s">
        <v>2809</v>
      </c>
      <c r="D141" t="s">
        <v>2810</v>
      </c>
      <c r="E141" s="11" t="s">
        <v>2780</v>
      </c>
      <c r="F141" t="s">
        <v>2244</v>
      </c>
      <c r="G141" t="s">
        <v>2733</v>
      </c>
    </row>
    <row r="142" spans="2:7" x14ac:dyDescent="0.25">
      <c r="B142" t="s">
        <v>2808</v>
      </c>
      <c r="C142" t="s">
        <v>2811</v>
      </c>
      <c r="D142" t="s">
        <v>2717</v>
      </c>
      <c r="E142" s="11" t="s">
        <v>2671</v>
      </c>
      <c r="F142" t="s">
        <v>2244</v>
      </c>
      <c r="G142" t="s">
        <v>2672</v>
      </c>
    </row>
    <row r="143" spans="2:7" x14ac:dyDescent="0.25">
      <c r="B143" t="s">
        <v>2808</v>
      </c>
      <c r="C143" t="s">
        <v>2811</v>
      </c>
      <c r="D143" t="s">
        <v>2717</v>
      </c>
      <c r="E143" s="11" t="s">
        <v>2671</v>
      </c>
      <c r="F143" t="s">
        <v>2244</v>
      </c>
      <c r="G143" t="s">
        <v>2733</v>
      </c>
    </row>
    <row r="144" spans="2:7" x14ac:dyDescent="0.25">
      <c r="B144" t="s">
        <v>2674</v>
      </c>
      <c r="C144" t="s">
        <v>2716</v>
      </c>
      <c r="D144" t="s">
        <v>2717</v>
      </c>
      <c r="E144" s="11" t="s">
        <v>2671</v>
      </c>
      <c r="F144" t="s">
        <v>2244</v>
      </c>
      <c r="G144" t="s">
        <v>2672</v>
      </c>
    </row>
    <row r="145" spans="2:7" x14ac:dyDescent="0.25">
      <c r="B145" t="s">
        <v>2808</v>
      </c>
      <c r="C145" t="s">
        <v>2812</v>
      </c>
      <c r="D145" t="s">
        <v>2813</v>
      </c>
      <c r="E145" s="11" t="s">
        <v>2671</v>
      </c>
      <c r="F145" t="s">
        <v>2244</v>
      </c>
      <c r="G145" t="s">
        <v>2672</v>
      </c>
    </row>
    <row r="146" spans="2:7" x14ac:dyDescent="0.25">
      <c r="B146" t="s">
        <v>2808</v>
      </c>
      <c r="C146" t="s">
        <v>2812</v>
      </c>
      <c r="D146" t="s">
        <v>2813</v>
      </c>
      <c r="E146" s="11" t="s">
        <v>2758</v>
      </c>
      <c r="F146" t="s">
        <v>2244</v>
      </c>
      <c r="G146" t="s">
        <v>2733</v>
      </c>
    </row>
    <row r="147" spans="2:7" x14ac:dyDescent="0.25">
      <c r="B147" t="s">
        <v>2808</v>
      </c>
      <c r="C147" t="s">
        <v>2814</v>
      </c>
      <c r="D147" t="s">
        <v>2815</v>
      </c>
      <c r="E147" s="11" t="s">
        <v>2671</v>
      </c>
      <c r="F147" t="s">
        <v>2244</v>
      </c>
      <c r="G147" t="s">
        <v>2672</v>
      </c>
    </row>
    <row r="148" spans="2:7" x14ac:dyDescent="0.25">
      <c r="B148" t="s">
        <v>2808</v>
      </c>
      <c r="C148" t="s">
        <v>2814</v>
      </c>
      <c r="D148" t="s">
        <v>2815</v>
      </c>
      <c r="E148" s="11" t="s">
        <v>2671</v>
      </c>
      <c r="F148" t="s">
        <v>2244</v>
      </c>
      <c r="G148" t="s">
        <v>2733</v>
      </c>
    </row>
    <row r="149" spans="2:7" x14ac:dyDescent="0.25">
      <c r="B149" t="s">
        <v>2808</v>
      </c>
      <c r="C149" t="s">
        <v>2816</v>
      </c>
      <c r="D149" t="s">
        <v>2817</v>
      </c>
      <c r="E149" s="13" t="s">
        <v>3166</v>
      </c>
      <c r="F149" t="s">
        <v>2244</v>
      </c>
      <c r="G149" t="s">
        <v>2672</v>
      </c>
    </row>
    <row r="150" spans="2:7" x14ac:dyDescent="0.25">
      <c r="B150" t="s">
        <v>2808</v>
      </c>
      <c r="C150" t="s">
        <v>2816</v>
      </c>
      <c r="D150" t="s">
        <v>2817</v>
      </c>
      <c r="E150" s="11" t="s">
        <v>2671</v>
      </c>
      <c r="F150" t="s">
        <v>2244</v>
      </c>
      <c r="G150" t="s">
        <v>2733</v>
      </c>
    </row>
    <row r="151" spans="2:7" x14ac:dyDescent="0.25">
      <c r="B151" t="s">
        <v>2808</v>
      </c>
      <c r="C151" t="s">
        <v>2818</v>
      </c>
      <c r="D151" t="s">
        <v>2819</v>
      </c>
      <c r="E151" s="11" t="s">
        <v>2671</v>
      </c>
      <c r="F151" t="s">
        <v>2244</v>
      </c>
      <c r="G151" t="s">
        <v>2733</v>
      </c>
    </row>
    <row r="152" spans="2:7" x14ac:dyDescent="0.25">
      <c r="B152" t="s">
        <v>2808</v>
      </c>
      <c r="C152" t="s">
        <v>2818</v>
      </c>
      <c r="D152" t="s">
        <v>2819</v>
      </c>
      <c r="E152" s="11" t="s">
        <v>2780</v>
      </c>
      <c r="F152" t="s">
        <v>2244</v>
      </c>
      <c r="G152" t="s">
        <v>2672</v>
      </c>
    </row>
    <row r="153" spans="2:7" x14ac:dyDescent="0.25">
      <c r="B153" t="s">
        <v>2808</v>
      </c>
      <c r="C153" t="s">
        <v>2820</v>
      </c>
      <c r="D153" t="s">
        <v>2821</v>
      </c>
      <c r="E153" s="11" t="s">
        <v>2671</v>
      </c>
      <c r="F153" t="s">
        <v>2244</v>
      </c>
      <c r="G153" t="s">
        <v>2672</v>
      </c>
    </row>
    <row r="154" spans="2:7" x14ac:dyDescent="0.25">
      <c r="B154" t="s">
        <v>2808</v>
      </c>
      <c r="C154" t="s">
        <v>2820</v>
      </c>
      <c r="D154" t="s">
        <v>2821</v>
      </c>
      <c r="E154" s="11" t="s">
        <v>2671</v>
      </c>
      <c r="F154" t="s">
        <v>2244</v>
      </c>
      <c r="G154" t="s">
        <v>2733</v>
      </c>
    </row>
    <row r="155" spans="2:7" x14ac:dyDescent="0.25">
      <c r="B155" t="s">
        <v>2808</v>
      </c>
      <c r="C155" t="s">
        <v>2822</v>
      </c>
      <c r="D155" t="s">
        <v>2823</v>
      </c>
      <c r="E155" s="11" t="s">
        <v>2776</v>
      </c>
      <c r="F155" t="s">
        <v>2244</v>
      </c>
      <c r="G155" t="s">
        <v>2733</v>
      </c>
    </row>
    <row r="156" spans="2:7" x14ac:dyDescent="0.25">
      <c r="B156" t="s">
        <v>2808</v>
      </c>
      <c r="C156" t="s">
        <v>2822</v>
      </c>
      <c r="D156" t="s">
        <v>2823</v>
      </c>
      <c r="E156" s="11" t="s">
        <v>2763</v>
      </c>
      <c r="F156" t="s">
        <v>2244</v>
      </c>
      <c r="G156" t="s">
        <v>2672</v>
      </c>
    </row>
    <row r="157" spans="2:7" x14ac:dyDescent="0.25">
      <c r="B157" t="s">
        <v>2824</v>
      </c>
      <c r="C157" t="s">
        <v>2825</v>
      </c>
      <c r="D157" t="s">
        <v>2826</v>
      </c>
      <c r="E157" s="11" t="s">
        <v>2671</v>
      </c>
      <c r="F157" t="s">
        <v>2244</v>
      </c>
      <c r="G157" t="s">
        <v>2672</v>
      </c>
    </row>
    <row r="158" spans="2:7" x14ac:dyDescent="0.25">
      <c r="B158" t="s">
        <v>2824</v>
      </c>
      <c r="C158" t="s">
        <v>2825</v>
      </c>
      <c r="D158" t="s">
        <v>2826</v>
      </c>
      <c r="E158" s="11" t="s">
        <v>2671</v>
      </c>
      <c r="F158" t="s">
        <v>2244</v>
      </c>
      <c r="G158" t="s">
        <v>2733</v>
      </c>
    </row>
    <row r="159" spans="2:7" x14ac:dyDescent="0.25">
      <c r="B159" t="s">
        <v>2824</v>
      </c>
      <c r="C159" t="s">
        <v>2827</v>
      </c>
      <c r="D159" t="s">
        <v>2828</v>
      </c>
      <c r="E159" s="11" t="s">
        <v>2671</v>
      </c>
      <c r="F159" t="s">
        <v>2244</v>
      </c>
      <c r="G159" t="s">
        <v>2672</v>
      </c>
    </row>
    <row r="160" spans="2:7" x14ac:dyDescent="0.25">
      <c r="B160" t="s">
        <v>2824</v>
      </c>
      <c r="C160" t="s">
        <v>2827</v>
      </c>
      <c r="D160" t="s">
        <v>2828</v>
      </c>
      <c r="E160" s="11" t="s">
        <v>2671</v>
      </c>
      <c r="F160" t="s">
        <v>2244</v>
      </c>
      <c r="G160" t="s">
        <v>2733</v>
      </c>
    </row>
    <row r="161" spans="2:7" x14ac:dyDescent="0.25">
      <c r="B161" t="s">
        <v>2824</v>
      </c>
      <c r="C161" t="s">
        <v>2829</v>
      </c>
      <c r="D161" t="s">
        <v>2830</v>
      </c>
      <c r="E161" s="11" t="s">
        <v>2671</v>
      </c>
      <c r="F161" t="s">
        <v>2244</v>
      </c>
      <c r="G161" t="s">
        <v>2672</v>
      </c>
    </row>
    <row r="162" spans="2:7" x14ac:dyDescent="0.25">
      <c r="B162" t="s">
        <v>2824</v>
      </c>
      <c r="C162" t="s">
        <v>2829</v>
      </c>
      <c r="D162" t="s">
        <v>2830</v>
      </c>
      <c r="E162" s="11" t="s">
        <v>2671</v>
      </c>
      <c r="F162" t="s">
        <v>2244</v>
      </c>
      <c r="G162" t="s">
        <v>2733</v>
      </c>
    </row>
    <row r="163" spans="2:7" x14ac:dyDescent="0.25">
      <c r="B163" t="s">
        <v>2824</v>
      </c>
      <c r="C163" t="s">
        <v>2831</v>
      </c>
      <c r="D163" t="s">
        <v>2832</v>
      </c>
      <c r="E163" s="11" t="s">
        <v>2671</v>
      </c>
      <c r="F163" t="s">
        <v>2244</v>
      </c>
      <c r="G163" t="s">
        <v>2672</v>
      </c>
    </row>
    <row r="164" spans="2:7" x14ac:dyDescent="0.25">
      <c r="B164" t="s">
        <v>2824</v>
      </c>
      <c r="C164" t="s">
        <v>2831</v>
      </c>
      <c r="D164" t="s">
        <v>2832</v>
      </c>
      <c r="E164" s="11" t="s">
        <v>2671</v>
      </c>
      <c r="F164" t="s">
        <v>2244</v>
      </c>
      <c r="G164" t="s">
        <v>2733</v>
      </c>
    </row>
    <row r="165" spans="2:7" x14ac:dyDescent="0.25">
      <c r="B165" t="s">
        <v>2824</v>
      </c>
      <c r="C165" t="s">
        <v>2833</v>
      </c>
      <c r="D165" t="s">
        <v>2834</v>
      </c>
      <c r="E165" s="11" t="s">
        <v>2671</v>
      </c>
      <c r="F165" t="s">
        <v>2244</v>
      </c>
      <c r="G165" t="s">
        <v>2672</v>
      </c>
    </row>
    <row r="166" spans="2:7" x14ac:dyDescent="0.25">
      <c r="B166" t="s">
        <v>2824</v>
      </c>
      <c r="C166" t="s">
        <v>2833</v>
      </c>
      <c r="D166" t="s">
        <v>2834</v>
      </c>
      <c r="E166" s="11" t="s">
        <v>2780</v>
      </c>
      <c r="F166" t="s">
        <v>2244</v>
      </c>
      <c r="G166" t="s">
        <v>2733</v>
      </c>
    </row>
    <row r="167" spans="2:7" x14ac:dyDescent="0.25">
      <c r="B167" t="s">
        <v>2824</v>
      </c>
      <c r="C167" t="s">
        <v>2835</v>
      </c>
      <c r="D167" t="s">
        <v>2836</v>
      </c>
      <c r="E167" s="11" t="s">
        <v>2671</v>
      </c>
      <c r="F167" t="s">
        <v>2244</v>
      </c>
      <c r="G167" t="s">
        <v>2672</v>
      </c>
    </row>
    <row r="168" spans="2:7" x14ac:dyDescent="0.25">
      <c r="B168" t="s">
        <v>2824</v>
      </c>
      <c r="C168" t="s">
        <v>2835</v>
      </c>
      <c r="D168" t="s">
        <v>2836</v>
      </c>
      <c r="E168" s="11" t="s">
        <v>2671</v>
      </c>
      <c r="F168" t="s">
        <v>2244</v>
      </c>
      <c r="G168" t="s">
        <v>2733</v>
      </c>
    </row>
    <row r="169" spans="2:7" x14ac:dyDescent="0.25">
      <c r="B169" t="s">
        <v>2824</v>
      </c>
      <c r="C169" t="s">
        <v>2837</v>
      </c>
      <c r="D169" t="s">
        <v>2838</v>
      </c>
      <c r="E169" s="11" t="s">
        <v>2671</v>
      </c>
      <c r="F169" t="s">
        <v>2244</v>
      </c>
      <c r="G169" t="s">
        <v>2672</v>
      </c>
    </row>
    <row r="170" spans="2:7" x14ac:dyDescent="0.25">
      <c r="B170" t="s">
        <v>2824</v>
      </c>
      <c r="C170" t="s">
        <v>2837</v>
      </c>
      <c r="D170" t="s">
        <v>2838</v>
      </c>
      <c r="E170" s="11" t="s">
        <v>2780</v>
      </c>
      <c r="F170" t="s">
        <v>2244</v>
      </c>
      <c r="G170" t="s">
        <v>2733</v>
      </c>
    </row>
    <row r="171" spans="2:7" x14ac:dyDescent="0.25">
      <c r="B171" t="s">
        <v>2824</v>
      </c>
      <c r="C171" t="s">
        <v>2839</v>
      </c>
      <c r="D171" t="s">
        <v>2840</v>
      </c>
      <c r="E171" s="11" t="s">
        <v>2671</v>
      </c>
      <c r="F171" t="s">
        <v>2244</v>
      </c>
      <c r="G171" t="s">
        <v>2672</v>
      </c>
    </row>
    <row r="172" spans="2:7" x14ac:dyDescent="0.25">
      <c r="B172" t="s">
        <v>2824</v>
      </c>
      <c r="C172" t="s">
        <v>2839</v>
      </c>
      <c r="D172" t="s">
        <v>2840</v>
      </c>
      <c r="E172" s="11" t="s">
        <v>2671</v>
      </c>
      <c r="F172" t="s">
        <v>2244</v>
      </c>
      <c r="G172" t="s">
        <v>2733</v>
      </c>
    </row>
    <row r="173" spans="2:7" x14ac:dyDescent="0.25">
      <c r="B173" t="s">
        <v>2824</v>
      </c>
      <c r="C173" t="s">
        <v>2841</v>
      </c>
      <c r="D173" t="s">
        <v>2842</v>
      </c>
      <c r="E173" s="11" t="s">
        <v>3168</v>
      </c>
      <c r="F173" t="s">
        <v>2244</v>
      </c>
      <c r="G173" t="s">
        <v>2733</v>
      </c>
    </row>
    <row r="174" spans="2:7" x14ac:dyDescent="0.25">
      <c r="B174" t="s">
        <v>2824</v>
      </c>
      <c r="C174" t="s">
        <v>2841</v>
      </c>
      <c r="D174" t="s">
        <v>2842</v>
      </c>
      <c r="E174" s="11" t="s">
        <v>2763</v>
      </c>
      <c r="F174" t="s">
        <v>2244</v>
      </c>
      <c r="G174" t="s">
        <v>2672</v>
      </c>
    </row>
    <row r="175" spans="2:7" x14ac:dyDescent="0.25">
      <c r="B175" t="s">
        <v>2824</v>
      </c>
      <c r="C175" t="s">
        <v>2843</v>
      </c>
      <c r="D175" t="s">
        <v>2844</v>
      </c>
      <c r="E175" s="11" t="s">
        <v>3169</v>
      </c>
      <c r="F175" t="s">
        <v>2244</v>
      </c>
      <c r="G175" t="s">
        <v>2672</v>
      </c>
    </row>
    <row r="176" spans="2:7" x14ac:dyDescent="0.25">
      <c r="B176" t="s">
        <v>2824</v>
      </c>
      <c r="C176" t="s">
        <v>2843</v>
      </c>
      <c r="D176" t="s">
        <v>2844</v>
      </c>
      <c r="E176" s="11" t="s">
        <v>3170</v>
      </c>
      <c r="F176" t="s">
        <v>2244</v>
      </c>
      <c r="G176" t="s">
        <v>2733</v>
      </c>
    </row>
    <row r="177" spans="2:7" x14ac:dyDescent="0.25">
      <c r="B177" t="s">
        <v>2674</v>
      </c>
      <c r="C177" t="s">
        <v>2720</v>
      </c>
      <c r="D177" t="s">
        <v>2721</v>
      </c>
      <c r="E177" s="11" t="s">
        <v>2671</v>
      </c>
      <c r="F177" t="s">
        <v>2244</v>
      </c>
      <c r="G177" t="s">
        <v>2672</v>
      </c>
    </row>
    <row r="178" spans="2:7" x14ac:dyDescent="0.25">
      <c r="B178" t="s">
        <v>2824</v>
      </c>
      <c r="C178" t="s">
        <v>2845</v>
      </c>
      <c r="D178" t="s">
        <v>2846</v>
      </c>
      <c r="E178" s="11" t="s">
        <v>3171</v>
      </c>
      <c r="F178" t="s">
        <v>2244</v>
      </c>
      <c r="G178" t="s">
        <v>2733</v>
      </c>
    </row>
    <row r="179" spans="2:7" x14ac:dyDescent="0.25">
      <c r="B179" t="s">
        <v>2824</v>
      </c>
      <c r="C179" t="s">
        <v>2845</v>
      </c>
      <c r="D179" t="s">
        <v>2846</v>
      </c>
      <c r="E179" s="11" t="s">
        <v>2780</v>
      </c>
      <c r="F179" t="s">
        <v>2244</v>
      </c>
      <c r="G179" t="s">
        <v>2672</v>
      </c>
    </row>
    <row r="180" spans="2:7" x14ac:dyDescent="0.25">
      <c r="B180" t="s">
        <v>2674</v>
      </c>
      <c r="C180" t="s">
        <v>2722</v>
      </c>
      <c r="D180" t="s">
        <v>2723</v>
      </c>
      <c r="E180" s="11" t="s">
        <v>2671</v>
      </c>
      <c r="F180" t="s">
        <v>2244</v>
      </c>
      <c r="G180" t="s">
        <v>2672</v>
      </c>
    </row>
    <row r="181" spans="2:7" x14ac:dyDescent="0.25">
      <c r="B181" t="s">
        <v>2674</v>
      </c>
      <c r="C181" t="s">
        <v>2722</v>
      </c>
      <c r="D181" t="s">
        <v>2723</v>
      </c>
      <c r="E181" s="11" t="s">
        <v>2671</v>
      </c>
      <c r="F181" t="s">
        <v>2244</v>
      </c>
      <c r="G181" t="s">
        <v>2672</v>
      </c>
    </row>
    <row r="182" spans="2:7" x14ac:dyDescent="0.25">
      <c r="B182" t="s">
        <v>2674</v>
      </c>
      <c r="C182" t="s">
        <v>2724</v>
      </c>
      <c r="D182" t="s">
        <v>2725</v>
      </c>
      <c r="E182" s="11" t="s">
        <v>2671</v>
      </c>
      <c r="F182" t="s">
        <v>2244</v>
      </c>
      <c r="G182" t="s">
        <v>2672</v>
      </c>
    </row>
    <row r="183" spans="2:7" x14ac:dyDescent="0.25">
      <c r="B183" t="s">
        <v>2824</v>
      </c>
      <c r="C183" t="s">
        <v>2847</v>
      </c>
      <c r="D183" t="s">
        <v>2848</v>
      </c>
      <c r="E183" s="11" t="s">
        <v>3172</v>
      </c>
      <c r="F183" t="s">
        <v>2244</v>
      </c>
      <c r="G183" t="s">
        <v>2672</v>
      </c>
    </row>
    <row r="184" spans="2:7" x14ac:dyDescent="0.25">
      <c r="B184" t="s">
        <v>2824</v>
      </c>
      <c r="C184" t="s">
        <v>2847</v>
      </c>
      <c r="D184" t="s">
        <v>2848</v>
      </c>
      <c r="E184" s="11" t="s">
        <v>3173</v>
      </c>
      <c r="F184" t="s">
        <v>2244</v>
      </c>
      <c r="G184" t="s">
        <v>2733</v>
      </c>
    </row>
    <row r="185" spans="2:7" x14ac:dyDescent="0.25">
      <c r="B185" t="s">
        <v>2824</v>
      </c>
      <c r="C185" t="s">
        <v>2849</v>
      </c>
      <c r="D185" t="s">
        <v>2850</v>
      </c>
      <c r="E185" s="11" t="s">
        <v>3174</v>
      </c>
      <c r="F185" t="s">
        <v>2244</v>
      </c>
      <c r="G185" t="s">
        <v>2672</v>
      </c>
    </row>
    <row r="186" spans="2:7" x14ac:dyDescent="0.25">
      <c r="B186" t="s">
        <v>2824</v>
      </c>
      <c r="C186" t="s">
        <v>2849</v>
      </c>
      <c r="D186" t="s">
        <v>2850</v>
      </c>
      <c r="E186" s="11" t="s">
        <v>2763</v>
      </c>
      <c r="F186" t="s">
        <v>2244</v>
      </c>
      <c r="G186" t="s">
        <v>2733</v>
      </c>
    </row>
    <row r="187" spans="2:7" x14ac:dyDescent="0.25">
      <c r="B187" t="s">
        <v>2824</v>
      </c>
      <c r="C187" t="s">
        <v>2851</v>
      </c>
      <c r="D187" t="s">
        <v>2852</v>
      </c>
      <c r="E187" s="11" t="s">
        <v>3175</v>
      </c>
      <c r="F187" t="s">
        <v>2244</v>
      </c>
      <c r="G187" t="s">
        <v>2672</v>
      </c>
    </row>
    <row r="188" spans="2:7" x14ac:dyDescent="0.25">
      <c r="B188" t="s">
        <v>2824</v>
      </c>
      <c r="C188" t="s">
        <v>2851</v>
      </c>
      <c r="D188" t="s">
        <v>2852</v>
      </c>
      <c r="E188" s="11" t="s">
        <v>3176</v>
      </c>
      <c r="F188" t="s">
        <v>2244</v>
      </c>
      <c r="G188" t="s">
        <v>2733</v>
      </c>
    </row>
    <row r="189" spans="2:7" x14ac:dyDescent="0.25">
      <c r="B189" t="s">
        <v>2824</v>
      </c>
      <c r="C189" t="s">
        <v>2853</v>
      </c>
      <c r="D189" t="s">
        <v>2854</v>
      </c>
      <c r="E189" s="13" t="s">
        <v>3166</v>
      </c>
      <c r="F189" t="s">
        <v>2244</v>
      </c>
      <c r="G189" t="s">
        <v>2672</v>
      </c>
    </row>
    <row r="190" spans="2:7" x14ac:dyDescent="0.25">
      <c r="B190" t="s">
        <v>2824</v>
      </c>
      <c r="C190" t="s">
        <v>2853</v>
      </c>
      <c r="D190" t="s">
        <v>2854</v>
      </c>
      <c r="E190" s="11" t="s">
        <v>3177</v>
      </c>
      <c r="F190" t="s">
        <v>2244</v>
      </c>
      <c r="G190" t="s">
        <v>2733</v>
      </c>
    </row>
    <row r="191" spans="2:7" x14ac:dyDescent="0.25">
      <c r="B191" t="s">
        <v>2824</v>
      </c>
      <c r="C191" t="s">
        <v>2855</v>
      </c>
      <c r="D191" t="s">
        <v>2856</v>
      </c>
      <c r="E191" s="11" t="s">
        <v>3178</v>
      </c>
      <c r="F191" t="s">
        <v>2244</v>
      </c>
      <c r="G191" t="s">
        <v>2672</v>
      </c>
    </row>
    <row r="192" spans="2:7" x14ac:dyDescent="0.25">
      <c r="B192" t="s">
        <v>2824</v>
      </c>
      <c r="C192" t="s">
        <v>2855</v>
      </c>
      <c r="D192" t="s">
        <v>2856</v>
      </c>
      <c r="E192" s="11" t="s">
        <v>3179</v>
      </c>
      <c r="F192" t="s">
        <v>2244</v>
      </c>
      <c r="G192" t="s">
        <v>2733</v>
      </c>
    </row>
    <row r="193" spans="2:7" x14ac:dyDescent="0.25">
      <c r="B193" t="s">
        <v>2824</v>
      </c>
      <c r="C193" t="s">
        <v>2857</v>
      </c>
      <c r="D193" t="s">
        <v>2858</v>
      </c>
      <c r="E193" s="11" t="s">
        <v>3180</v>
      </c>
      <c r="F193" t="s">
        <v>2244</v>
      </c>
      <c r="G193" t="s">
        <v>2733</v>
      </c>
    </row>
    <row r="194" spans="2:7" x14ac:dyDescent="0.25">
      <c r="B194" t="s">
        <v>2824</v>
      </c>
      <c r="C194" t="s">
        <v>2857</v>
      </c>
      <c r="D194" t="s">
        <v>2858</v>
      </c>
      <c r="E194" s="11" t="s">
        <v>2758</v>
      </c>
      <c r="F194" t="s">
        <v>2244</v>
      </c>
      <c r="G194" t="s">
        <v>2672</v>
      </c>
    </row>
    <row r="195" spans="2:7" x14ac:dyDescent="0.25">
      <c r="B195" t="s">
        <v>2674</v>
      </c>
      <c r="C195" t="s">
        <v>2728</v>
      </c>
      <c r="D195" t="s">
        <v>2729</v>
      </c>
      <c r="E195" s="11" t="s">
        <v>2671</v>
      </c>
      <c r="F195" t="s">
        <v>2244</v>
      </c>
      <c r="G195" t="s">
        <v>2672</v>
      </c>
    </row>
    <row r="196" spans="2:7" x14ac:dyDescent="0.25">
      <c r="B196" t="s">
        <v>2674</v>
      </c>
      <c r="C196" t="s">
        <v>2726</v>
      </c>
      <c r="D196" t="s">
        <v>2727</v>
      </c>
      <c r="E196" s="11" t="s">
        <v>2671</v>
      </c>
      <c r="F196" t="s">
        <v>2244</v>
      </c>
      <c r="G196" t="s">
        <v>2672</v>
      </c>
    </row>
    <row r="197" spans="2:7" x14ac:dyDescent="0.25">
      <c r="B197" t="s">
        <v>2824</v>
      </c>
      <c r="C197" t="s">
        <v>2859</v>
      </c>
      <c r="D197" t="s">
        <v>2860</v>
      </c>
      <c r="E197" s="11" t="s">
        <v>3181</v>
      </c>
      <c r="F197" t="s">
        <v>2244</v>
      </c>
      <c r="G197" t="s">
        <v>2733</v>
      </c>
    </row>
    <row r="198" spans="2:7" x14ac:dyDescent="0.25">
      <c r="B198" t="s">
        <v>2824</v>
      </c>
      <c r="C198" t="s">
        <v>2859</v>
      </c>
      <c r="D198" t="s">
        <v>2860</v>
      </c>
      <c r="E198" s="11" t="s">
        <v>2780</v>
      </c>
      <c r="F198" t="s">
        <v>2244</v>
      </c>
      <c r="G198" t="s">
        <v>2672</v>
      </c>
    </row>
    <row r="199" spans="2:7" x14ac:dyDescent="0.25">
      <c r="B199" t="s">
        <v>2824</v>
      </c>
      <c r="C199" t="s">
        <v>2861</v>
      </c>
      <c r="D199" t="s">
        <v>2862</v>
      </c>
      <c r="E199" s="11" t="s">
        <v>3182</v>
      </c>
      <c r="F199" t="s">
        <v>2244</v>
      </c>
      <c r="G199" t="s">
        <v>2672</v>
      </c>
    </row>
    <row r="200" spans="2:7" x14ac:dyDescent="0.25">
      <c r="B200" t="s">
        <v>2824</v>
      </c>
      <c r="C200" t="s">
        <v>2861</v>
      </c>
      <c r="D200" t="s">
        <v>2862</v>
      </c>
      <c r="E200" s="11" t="s">
        <v>2780</v>
      </c>
      <c r="F200" t="s">
        <v>2244</v>
      </c>
      <c r="G200" t="s">
        <v>2733</v>
      </c>
    </row>
    <row r="201" spans="2:7" x14ac:dyDescent="0.25">
      <c r="B201" t="s">
        <v>2824</v>
      </c>
      <c r="C201" t="s">
        <v>2863</v>
      </c>
      <c r="D201" t="s">
        <v>2864</v>
      </c>
      <c r="E201" s="11" t="s">
        <v>3183</v>
      </c>
      <c r="F201" t="s">
        <v>2244</v>
      </c>
      <c r="G201" t="s">
        <v>2672</v>
      </c>
    </row>
    <row r="202" spans="2:7" x14ac:dyDescent="0.25">
      <c r="B202" t="s">
        <v>2824</v>
      </c>
      <c r="C202" t="s">
        <v>2863</v>
      </c>
      <c r="D202" t="s">
        <v>2864</v>
      </c>
      <c r="E202" s="11" t="s">
        <v>3184</v>
      </c>
      <c r="F202" t="s">
        <v>2244</v>
      </c>
      <c r="G202" t="s">
        <v>2733</v>
      </c>
    </row>
    <row r="203" spans="2:7" x14ac:dyDescent="0.25">
      <c r="B203" t="s">
        <v>2824</v>
      </c>
      <c r="C203" t="s">
        <v>2865</v>
      </c>
      <c r="D203" t="s">
        <v>2866</v>
      </c>
      <c r="E203" s="11" t="s">
        <v>3185</v>
      </c>
      <c r="F203" t="s">
        <v>2244</v>
      </c>
      <c r="G203" t="s">
        <v>2733</v>
      </c>
    </row>
    <row r="204" spans="2:7" x14ac:dyDescent="0.25">
      <c r="B204" t="s">
        <v>2824</v>
      </c>
      <c r="C204" t="s">
        <v>2865</v>
      </c>
      <c r="D204" t="s">
        <v>2866</v>
      </c>
      <c r="E204" s="11" t="s">
        <v>2758</v>
      </c>
      <c r="F204" t="s">
        <v>2244</v>
      </c>
      <c r="G204" t="s">
        <v>2672</v>
      </c>
    </row>
    <row r="205" spans="2:7" x14ac:dyDescent="0.25">
      <c r="B205" t="s">
        <v>2867</v>
      </c>
      <c r="C205" t="s">
        <v>2868</v>
      </c>
      <c r="D205" t="s">
        <v>2869</v>
      </c>
      <c r="E205" s="11" t="s">
        <v>3186</v>
      </c>
      <c r="F205" t="s">
        <v>2244</v>
      </c>
      <c r="G205" t="s">
        <v>2672</v>
      </c>
    </row>
    <row r="206" spans="2:7" x14ac:dyDescent="0.25">
      <c r="B206" t="s">
        <v>2867</v>
      </c>
      <c r="C206" t="s">
        <v>2868</v>
      </c>
      <c r="D206" t="s">
        <v>2869</v>
      </c>
      <c r="E206" s="11" t="s">
        <v>3186</v>
      </c>
      <c r="F206" t="s">
        <v>2244</v>
      </c>
      <c r="G206" t="s">
        <v>2733</v>
      </c>
    </row>
    <row r="207" spans="2:7" x14ac:dyDescent="0.25">
      <c r="B207" t="s">
        <v>2867</v>
      </c>
      <c r="C207" t="s">
        <v>2870</v>
      </c>
      <c r="D207" t="s">
        <v>2871</v>
      </c>
      <c r="E207" s="11" t="s">
        <v>3186</v>
      </c>
      <c r="F207" t="s">
        <v>2244</v>
      </c>
      <c r="G207" t="s">
        <v>2672</v>
      </c>
    </row>
    <row r="208" spans="2:7" x14ac:dyDescent="0.25">
      <c r="B208" t="s">
        <v>2867</v>
      </c>
      <c r="C208" t="s">
        <v>2870</v>
      </c>
      <c r="D208" t="s">
        <v>2871</v>
      </c>
      <c r="E208" s="11" t="s">
        <v>3186</v>
      </c>
      <c r="F208" t="s">
        <v>2244</v>
      </c>
      <c r="G208" t="s">
        <v>2733</v>
      </c>
    </row>
    <row r="209" spans="2:7" x14ac:dyDescent="0.25">
      <c r="B209" t="s">
        <v>941</v>
      </c>
      <c r="C209" t="s">
        <v>1088</v>
      </c>
      <c r="D209" t="s">
        <v>2689</v>
      </c>
      <c r="E209" s="11" t="s">
        <v>2671</v>
      </c>
      <c r="F209" t="s">
        <v>2244</v>
      </c>
      <c r="G209" t="s">
        <v>2690</v>
      </c>
    </row>
    <row r="210" spans="2:7" x14ac:dyDescent="0.25">
      <c r="B210" t="s">
        <v>941</v>
      </c>
      <c r="C210" t="s">
        <v>1088</v>
      </c>
      <c r="D210" t="s">
        <v>2689</v>
      </c>
      <c r="E210" s="11" t="s">
        <v>2671</v>
      </c>
      <c r="F210" t="s">
        <v>2244</v>
      </c>
      <c r="G210" t="s">
        <v>2691</v>
      </c>
    </row>
    <row r="211" spans="2:7" x14ac:dyDescent="0.25">
      <c r="B211" t="s">
        <v>2867</v>
      </c>
      <c r="C211" t="s">
        <v>2872</v>
      </c>
      <c r="D211" t="s">
        <v>2873</v>
      </c>
      <c r="E211" s="11" t="s">
        <v>3186</v>
      </c>
      <c r="F211" t="s">
        <v>2244</v>
      </c>
      <c r="G211" t="s">
        <v>2672</v>
      </c>
    </row>
    <row r="212" spans="2:7" x14ac:dyDescent="0.25">
      <c r="B212" t="s">
        <v>2867</v>
      </c>
      <c r="C212" t="s">
        <v>2872</v>
      </c>
      <c r="D212" t="s">
        <v>2873</v>
      </c>
      <c r="E212" s="11" t="s">
        <v>3186</v>
      </c>
      <c r="F212" t="s">
        <v>2244</v>
      </c>
      <c r="G212" t="s">
        <v>2733</v>
      </c>
    </row>
    <row r="213" spans="2:7" x14ac:dyDescent="0.25">
      <c r="B213" t="s">
        <v>2867</v>
      </c>
      <c r="C213" t="s">
        <v>2874</v>
      </c>
      <c r="D213" t="s">
        <v>2875</v>
      </c>
      <c r="E213" s="11" t="s">
        <v>3186</v>
      </c>
      <c r="F213" t="s">
        <v>2244</v>
      </c>
      <c r="G213" t="s">
        <v>2672</v>
      </c>
    </row>
    <row r="214" spans="2:7" x14ac:dyDescent="0.25">
      <c r="B214" t="s">
        <v>2867</v>
      </c>
      <c r="C214" t="s">
        <v>2874</v>
      </c>
      <c r="D214" t="s">
        <v>2875</v>
      </c>
      <c r="E214" s="11" t="s">
        <v>3186</v>
      </c>
      <c r="F214" t="s">
        <v>2244</v>
      </c>
      <c r="G214" t="s">
        <v>2733</v>
      </c>
    </row>
    <row r="215" spans="2:7" x14ac:dyDescent="0.25">
      <c r="B215" t="s">
        <v>2867</v>
      </c>
      <c r="C215" t="s">
        <v>2876</v>
      </c>
      <c r="D215" t="s">
        <v>2877</v>
      </c>
      <c r="E215" s="11" t="s">
        <v>3186</v>
      </c>
      <c r="F215" t="s">
        <v>2244</v>
      </c>
      <c r="G215" t="s">
        <v>2672</v>
      </c>
    </row>
    <row r="216" spans="2:7" x14ac:dyDescent="0.25">
      <c r="B216" t="s">
        <v>2867</v>
      </c>
      <c r="C216" t="s">
        <v>2876</v>
      </c>
      <c r="D216" t="s">
        <v>2877</v>
      </c>
      <c r="E216" s="11" t="s">
        <v>3186</v>
      </c>
      <c r="F216" t="s">
        <v>2244</v>
      </c>
      <c r="G216" t="s">
        <v>2733</v>
      </c>
    </row>
    <row r="217" spans="2:7" x14ac:dyDescent="0.25">
      <c r="B217" t="s">
        <v>2867</v>
      </c>
      <c r="C217" t="s">
        <v>2878</v>
      </c>
      <c r="D217" t="s">
        <v>2879</v>
      </c>
      <c r="E217" s="11" t="s">
        <v>3186</v>
      </c>
      <c r="F217" t="s">
        <v>2244</v>
      </c>
      <c r="G217" t="s">
        <v>2672</v>
      </c>
    </row>
    <row r="218" spans="2:7" x14ac:dyDescent="0.25">
      <c r="B218" t="s">
        <v>2867</v>
      </c>
      <c r="C218" t="s">
        <v>2878</v>
      </c>
      <c r="D218" t="s">
        <v>2879</v>
      </c>
      <c r="E218" s="11" t="s">
        <v>3186</v>
      </c>
      <c r="F218" t="s">
        <v>2244</v>
      </c>
      <c r="G218" t="s">
        <v>2733</v>
      </c>
    </row>
    <row r="219" spans="2:7" x14ac:dyDescent="0.25">
      <c r="B219" t="s">
        <v>2867</v>
      </c>
      <c r="C219" t="s">
        <v>2880</v>
      </c>
      <c r="D219" t="s">
        <v>2881</v>
      </c>
      <c r="E219" s="11" t="s">
        <v>3186</v>
      </c>
      <c r="F219" t="s">
        <v>2244</v>
      </c>
      <c r="G219" t="s">
        <v>2672</v>
      </c>
    </row>
    <row r="220" spans="2:7" x14ac:dyDescent="0.25">
      <c r="B220" t="s">
        <v>2867</v>
      </c>
      <c r="C220" t="s">
        <v>2880</v>
      </c>
      <c r="D220" t="s">
        <v>2881</v>
      </c>
      <c r="E220" s="11" t="s">
        <v>3186</v>
      </c>
      <c r="F220" t="s">
        <v>2244</v>
      </c>
      <c r="G220" t="s">
        <v>2733</v>
      </c>
    </row>
    <row r="221" spans="2:7" x14ac:dyDescent="0.25">
      <c r="B221" t="s">
        <v>2867</v>
      </c>
      <c r="C221" t="s">
        <v>2882</v>
      </c>
      <c r="D221" t="s">
        <v>2883</v>
      </c>
      <c r="E221" s="11" t="s">
        <v>3186</v>
      </c>
      <c r="F221" t="s">
        <v>2244</v>
      </c>
      <c r="G221" t="s">
        <v>2672</v>
      </c>
    </row>
    <row r="222" spans="2:7" x14ac:dyDescent="0.25">
      <c r="B222" t="s">
        <v>2867</v>
      </c>
      <c r="C222" t="s">
        <v>2882</v>
      </c>
      <c r="D222" t="s">
        <v>2883</v>
      </c>
      <c r="E222" s="11" t="s">
        <v>3186</v>
      </c>
      <c r="F222" t="s">
        <v>2244</v>
      </c>
      <c r="G222" t="s">
        <v>2733</v>
      </c>
    </row>
    <row r="223" spans="2:7" x14ac:dyDescent="0.25">
      <c r="B223" t="s">
        <v>2867</v>
      </c>
      <c r="C223" t="s">
        <v>2884</v>
      </c>
      <c r="D223" t="s">
        <v>2885</v>
      </c>
      <c r="E223" s="11" t="s">
        <v>3186</v>
      </c>
      <c r="F223" t="s">
        <v>2244</v>
      </c>
      <c r="G223" t="s">
        <v>2672</v>
      </c>
    </row>
    <row r="224" spans="2:7" x14ac:dyDescent="0.25">
      <c r="B224" t="s">
        <v>2867</v>
      </c>
      <c r="C224" t="s">
        <v>2884</v>
      </c>
      <c r="D224" t="s">
        <v>2885</v>
      </c>
      <c r="E224" s="11" t="s">
        <v>3186</v>
      </c>
      <c r="F224" t="s">
        <v>2244</v>
      </c>
      <c r="G224" t="s">
        <v>2733</v>
      </c>
    </row>
    <row r="225" spans="2:7" x14ac:dyDescent="0.25">
      <c r="B225" t="s">
        <v>2867</v>
      </c>
      <c r="C225" t="s">
        <v>2886</v>
      </c>
      <c r="D225" t="s">
        <v>2887</v>
      </c>
      <c r="E225" s="11" t="s">
        <v>3186</v>
      </c>
      <c r="F225" t="s">
        <v>2244</v>
      </c>
      <c r="G225" t="s">
        <v>2672</v>
      </c>
    </row>
    <row r="226" spans="2:7" x14ac:dyDescent="0.25">
      <c r="B226" t="s">
        <v>2867</v>
      </c>
      <c r="C226" t="s">
        <v>2886</v>
      </c>
      <c r="D226" t="s">
        <v>2887</v>
      </c>
      <c r="E226" s="11" t="s">
        <v>3186</v>
      </c>
      <c r="F226" t="s">
        <v>2244</v>
      </c>
      <c r="G226" t="s">
        <v>2733</v>
      </c>
    </row>
    <row r="227" spans="2:7" x14ac:dyDescent="0.25">
      <c r="B227" t="s">
        <v>2867</v>
      </c>
      <c r="C227" t="s">
        <v>2888</v>
      </c>
      <c r="D227" t="s">
        <v>2889</v>
      </c>
      <c r="E227" s="11" t="s">
        <v>3186</v>
      </c>
      <c r="F227" t="s">
        <v>2244</v>
      </c>
      <c r="G227" t="s">
        <v>2672</v>
      </c>
    </row>
    <row r="228" spans="2:7" x14ac:dyDescent="0.25">
      <c r="B228" t="s">
        <v>2867</v>
      </c>
      <c r="C228" t="s">
        <v>2888</v>
      </c>
      <c r="D228" t="s">
        <v>2889</v>
      </c>
      <c r="E228" s="11" t="s">
        <v>3186</v>
      </c>
      <c r="F228" t="s">
        <v>2244</v>
      </c>
      <c r="G228" t="s">
        <v>2733</v>
      </c>
    </row>
    <row r="229" spans="2:7" x14ac:dyDescent="0.25">
      <c r="B229" t="s">
        <v>2867</v>
      </c>
      <c r="C229" t="s">
        <v>2890</v>
      </c>
      <c r="D229" t="s">
        <v>2530</v>
      </c>
      <c r="E229" s="11" t="s">
        <v>3186</v>
      </c>
      <c r="F229" t="s">
        <v>2244</v>
      </c>
      <c r="G229" t="s">
        <v>2672</v>
      </c>
    </row>
    <row r="230" spans="2:7" x14ac:dyDescent="0.25">
      <c r="B230" t="s">
        <v>2867</v>
      </c>
      <c r="C230" t="s">
        <v>2890</v>
      </c>
      <c r="D230" t="s">
        <v>2530</v>
      </c>
      <c r="E230" s="11" t="s">
        <v>3186</v>
      </c>
      <c r="F230" t="s">
        <v>2244</v>
      </c>
      <c r="G230" t="s">
        <v>2733</v>
      </c>
    </row>
    <row r="231" spans="2:7" x14ac:dyDescent="0.25">
      <c r="B231" t="s">
        <v>2867</v>
      </c>
      <c r="C231" t="s">
        <v>2891</v>
      </c>
      <c r="D231" t="s">
        <v>2892</v>
      </c>
      <c r="E231" s="11" t="s">
        <v>3186</v>
      </c>
      <c r="F231" t="s">
        <v>2244</v>
      </c>
      <c r="G231" t="s">
        <v>2672</v>
      </c>
    </row>
    <row r="232" spans="2:7" x14ac:dyDescent="0.25">
      <c r="B232" t="s">
        <v>2867</v>
      </c>
      <c r="C232" t="s">
        <v>2891</v>
      </c>
      <c r="D232" t="s">
        <v>2892</v>
      </c>
      <c r="E232" s="11" t="s">
        <v>3186</v>
      </c>
      <c r="F232" t="s">
        <v>2244</v>
      </c>
      <c r="G232" t="s">
        <v>2733</v>
      </c>
    </row>
    <row r="233" spans="2:7" x14ac:dyDescent="0.25">
      <c r="B233" t="s">
        <v>2867</v>
      </c>
      <c r="C233" t="s">
        <v>2893</v>
      </c>
      <c r="D233" t="s">
        <v>2894</v>
      </c>
      <c r="E233" s="11" t="s">
        <v>3186</v>
      </c>
      <c r="F233" t="s">
        <v>2244</v>
      </c>
      <c r="G233" t="s">
        <v>2672</v>
      </c>
    </row>
    <row r="234" spans="2:7" x14ac:dyDescent="0.25">
      <c r="B234" t="s">
        <v>2867</v>
      </c>
      <c r="C234" t="s">
        <v>2893</v>
      </c>
      <c r="D234" t="s">
        <v>2894</v>
      </c>
      <c r="E234" s="11" t="s">
        <v>3186</v>
      </c>
      <c r="F234" t="s">
        <v>2244</v>
      </c>
      <c r="G234" t="s">
        <v>2733</v>
      </c>
    </row>
    <row r="235" spans="2:7" x14ac:dyDescent="0.25">
      <c r="B235" t="s">
        <v>2867</v>
      </c>
      <c r="C235" t="s">
        <v>2897</v>
      </c>
      <c r="D235" t="s">
        <v>2898</v>
      </c>
      <c r="E235" s="11" t="s">
        <v>3186</v>
      </c>
      <c r="F235" t="s">
        <v>2244</v>
      </c>
      <c r="G235" t="s">
        <v>2672</v>
      </c>
    </row>
    <row r="236" spans="2:7" x14ac:dyDescent="0.25">
      <c r="B236" t="s">
        <v>2867</v>
      </c>
      <c r="C236" t="s">
        <v>2897</v>
      </c>
      <c r="D236" t="s">
        <v>2898</v>
      </c>
      <c r="E236" s="11" t="s">
        <v>3186</v>
      </c>
      <c r="F236" t="s">
        <v>2244</v>
      </c>
      <c r="G236" t="s">
        <v>2733</v>
      </c>
    </row>
    <row r="237" spans="2:7" x14ac:dyDescent="0.25">
      <c r="B237" t="s">
        <v>2867</v>
      </c>
      <c r="C237" t="s">
        <v>2895</v>
      </c>
      <c r="D237" t="s">
        <v>2896</v>
      </c>
      <c r="E237" s="11" t="s">
        <v>3186</v>
      </c>
      <c r="F237" t="s">
        <v>2244</v>
      </c>
      <c r="G237" t="s">
        <v>2672</v>
      </c>
    </row>
    <row r="238" spans="2:7" x14ac:dyDescent="0.25">
      <c r="B238" t="s">
        <v>2867</v>
      </c>
      <c r="C238" t="s">
        <v>2895</v>
      </c>
      <c r="D238" t="s">
        <v>2896</v>
      </c>
      <c r="E238" s="11" t="s">
        <v>3186</v>
      </c>
      <c r="F238" t="s">
        <v>2244</v>
      </c>
      <c r="G238" t="s">
        <v>2733</v>
      </c>
    </row>
    <row r="239" spans="2:7" x14ac:dyDescent="0.25">
      <c r="B239" t="s">
        <v>2867</v>
      </c>
      <c r="C239" t="s">
        <v>2899</v>
      </c>
      <c r="D239" t="s">
        <v>2900</v>
      </c>
      <c r="E239" s="11" t="s">
        <v>3186</v>
      </c>
      <c r="F239" t="s">
        <v>2244</v>
      </c>
      <c r="G239" t="s">
        <v>2672</v>
      </c>
    </row>
    <row r="240" spans="2:7" x14ac:dyDescent="0.25">
      <c r="B240" t="s">
        <v>2867</v>
      </c>
      <c r="C240" t="s">
        <v>2899</v>
      </c>
      <c r="D240" t="s">
        <v>2900</v>
      </c>
      <c r="E240" s="11" t="s">
        <v>3186</v>
      </c>
      <c r="F240" t="s">
        <v>2244</v>
      </c>
      <c r="G240" t="s">
        <v>2733</v>
      </c>
    </row>
    <row r="241" spans="2:7" x14ac:dyDescent="0.25">
      <c r="B241" t="s">
        <v>2867</v>
      </c>
      <c r="C241" t="s">
        <v>2901</v>
      </c>
      <c r="D241" t="s">
        <v>2373</v>
      </c>
      <c r="E241" s="11" t="s">
        <v>3186</v>
      </c>
      <c r="F241" t="s">
        <v>2244</v>
      </c>
      <c r="G241" t="s">
        <v>2672</v>
      </c>
    </row>
    <row r="242" spans="2:7" x14ac:dyDescent="0.25">
      <c r="B242" t="s">
        <v>2867</v>
      </c>
      <c r="C242" t="s">
        <v>2901</v>
      </c>
      <c r="D242" t="s">
        <v>2373</v>
      </c>
      <c r="E242" s="11" t="s">
        <v>3186</v>
      </c>
      <c r="F242" t="s">
        <v>2244</v>
      </c>
      <c r="G242" t="s">
        <v>2733</v>
      </c>
    </row>
    <row r="243" spans="2:7" x14ac:dyDescent="0.25">
      <c r="B243" t="s">
        <v>2867</v>
      </c>
      <c r="C243" t="s">
        <v>2902</v>
      </c>
      <c r="D243" t="s">
        <v>2903</v>
      </c>
      <c r="E243" s="11" t="s">
        <v>3186</v>
      </c>
      <c r="F243" t="s">
        <v>2244</v>
      </c>
      <c r="G243" t="s">
        <v>2672</v>
      </c>
    </row>
    <row r="244" spans="2:7" x14ac:dyDescent="0.25">
      <c r="B244" t="s">
        <v>2867</v>
      </c>
      <c r="C244" t="s">
        <v>2902</v>
      </c>
      <c r="D244" t="s">
        <v>2903</v>
      </c>
      <c r="E244" s="11" t="s">
        <v>3186</v>
      </c>
      <c r="F244" t="s">
        <v>2244</v>
      </c>
      <c r="G244" t="s">
        <v>2733</v>
      </c>
    </row>
    <row r="245" spans="2:7" x14ac:dyDescent="0.25">
      <c r="B245" t="s">
        <v>2867</v>
      </c>
      <c r="C245" t="s">
        <v>2904</v>
      </c>
      <c r="D245" t="s">
        <v>2905</v>
      </c>
      <c r="E245" s="11" t="s">
        <v>3186</v>
      </c>
      <c r="F245" t="s">
        <v>2244</v>
      </c>
      <c r="G245" t="s">
        <v>2672</v>
      </c>
    </row>
    <row r="246" spans="2:7" x14ac:dyDescent="0.25">
      <c r="B246" t="s">
        <v>2867</v>
      </c>
      <c r="C246" t="s">
        <v>2904</v>
      </c>
      <c r="D246" t="s">
        <v>2905</v>
      </c>
      <c r="E246" s="11" t="s">
        <v>3186</v>
      </c>
      <c r="F246" t="s">
        <v>2244</v>
      </c>
      <c r="G246" t="s">
        <v>2733</v>
      </c>
    </row>
    <row r="247" spans="2:7" x14ac:dyDescent="0.25">
      <c r="B247" t="s">
        <v>2867</v>
      </c>
      <c r="C247" t="s">
        <v>2906</v>
      </c>
      <c r="D247" t="s">
        <v>2907</v>
      </c>
      <c r="E247" s="11" t="s">
        <v>3186</v>
      </c>
      <c r="F247" t="s">
        <v>2244</v>
      </c>
      <c r="G247" t="s">
        <v>2672</v>
      </c>
    </row>
    <row r="248" spans="2:7" x14ac:dyDescent="0.25">
      <c r="B248" t="s">
        <v>2867</v>
      </c>
      <c r="C248" t="s">
        <v>2906</v>
      </c>
      <c r="D248" t="s">
        <v>2907</v>
      </c>
      <c r="E248" s="11" t="s">
        <v>3186</v>
      </c>
      <c r="F248" t="s">
        <v>2244</v>
      </c>
      <c r="G248" t="s">
        <v>2733</v>
      </c>
    </row>
    <row r="249" spans="2:7" x14ac:dyDescent="0.25">
      <c r="B249" t="s">
        <v>2867</v>
      </c>
      <c r="C249" t="s">
        <v>2908</v>
      </c>
      <c r="D249" t="s">
        <v>2909</v>
      </c>
      <c r="E249" s="11" t="s">
        <v>3186</v>
      </c>
      <c r="F249" t="s">
        <v>2244</v>
      </c>
      <c r="G249" t="s">
        <v>2672</v>
      </c>
    </row>
    <row r="250" spans="2:7" x14ac:dyDescent="0.25">
      <c r="B250" t="s">
        <v>2867</v>
      </c>
      <c r="C250" t="s">
        <v>2908</v>
      </c>
      <c r="D250" t="s">
        <v>2909</v>
      </c>
      <c r="E250" s="11" t="s">
        <v>3186</v>
      </c>
      <c r="F250" t="s">
        <v>2244</v>
      </c>
      <c r="G250" t="s">
        <v>2733</v>
      </c>
    </row>
    <row r="251" spans="2:7" x14ac:dyDescent="0.25">
      <c r="B251" t="s">
        <v>2867</v>
      </c>
      <c r="C251" t="s">
        <v>2910</v>
      </c>
      <c r="D251" t="s">
        <v>2461</v>
      </c>
      <c r="E251" s="11" t="s">
        <v>3186</v>
      </c>
      <c r="F251" t="s">
        <v>2244</v>
      </c>
      <c r="G251" t="s">
        <v>2672</v>
      </c>
    </row>
    <row r="252" spans="2:7" x14ac:dyDescent="0.25">
      <c r="B252" t="s">
        <v>2867</v>
      </c>
      <c r="C252" t="s">
        <v>2910</v>
      </c>
      <c r="D252" t="s">
        <v>2461</v>
      </c>
      <c r="E252" s="11" t="s">
        <v>3186</v>
      </c>
      <c r="F252" t="s">
        <v>2244</v>
      </c>
      <c r="G252" t="s">
        <v>2733</v>
      </c>
    </row>
    <row r="253" spans="2:7" x14ac:dyDescent="0.25">
      <c r="B253" t="s">
        <v>2867</v>
      </c>
      <c r="C253" t="s">
        <v>2911</v>
      </c>
      <c r="D253" t="s">
        <v>2912</v>
      </c>
      <c r="E253" s="11" t="s">
        <v>3186</v>
      </c>
      <c r="F253" t="s">
        <v>2244</v>
      </c>
      <c r="G253" t="s">
        <v>2672</v>
      </c>
    </row>
    <row r="254" spans="2:7" x14ac:dyDescent="0.25">
      <c r="B254" t="s">
        <v>2867</v>
      </c>
      <c r="C254" t="s">
        <v>2913</v>
      </c>
      <c r="D254" t="s">
        <v>2914</v>
      </c>
      <c r="E254" s="11" t="s">
        <v>3186</v>
      </c>
      <c r="F254" t="s">
        <v>2244</v>
      </c>
      <c r="G254" t="s">
        <v>2672</v>
      </c>
    </row>
    <row r="255" spans="2:7" x14ac:dyDescent="0.25">
      <c r="B255" t="s">
        <v>2867</v>
      </c>
      <c r="C255" t="s">
        <v>2915</v>
      </c>
      <c r="D255" t="s">
        <v>2916</v>
      </c>
      <c r="E255" s="11" t="s">
        <v>3186</v>
      </c>
      <c r="F255" t="s">
        <v>2244</v>
      </c>
      <c r="G255" t="s">
        <v>2672</v>
      </c>
    </row>
    <row r="256" spans="2:7" x14ac:dyDescent="0.25">
      <c r="B256" t="s">
        <v>2867</v>
      </c>
      <c r="C256" t="s">
        <v>2917</v>
      </c>
      <c r="D256" t="s">
        <v>2918</v>
      </c>
      <c r="E256" s="11" t="s">
        <v>3186</v>
      </c>
      <c r="F256" t="s">
        <v>2244</v>
      </c>
      <c r="G256" t="s">
        <v>2672</v>
      </c>
    </row>
    <row r="257" spans="2:7" x14ac:dyDescent="0.25">
      <c r="B257" t="s">
        <v>2867</v>
      </c>
      <c r="C257" t="s">
        <v>2919</v>
      </c>
      <c r="D257" t="s">
        <v>2920</v>
      </c>
      <c r="E257" s="11" t="s">
        <v>3186</v>
      </c>
      <c r="F257" t="s">
        <v>2244</v>
      </c>
      <c r="G257" t="s">
        <v>2672</v>
      </c>
    </row>
    <row r="258" spans="2:7" x14ac:dyDescent="0.25">
      <c r="B258" t="s">
        <v>2867</v>
      </c>
      <c r="C258" t="s">
        <v>2921</v>
      </c>
      <c r="D258" t="s">
        <v>2922</v>
      </c>
      <c r="E258" s="11" t="s">
        <v>3186</v>
      </c>
      <c r="F258" t="s">
        <v>2244</v>
      </c>
      <c r="G258" t="s">
        <v>2672</v>
      </c>
    </row>
    <row r="259" spans="2:7" x14ac:dyDescent="0.25">
      <c r="B259" t="s">
        <v>2867</v>
      </c>
      <c r="C259" t="s">
        <v>2925</v>
      </c>
      <c r="D259" t="s">
        <v>2926</v>
      </c>
      <c r="E259" s="11" t="s">
        <v>3186</v>
      </c>
      <c r="F259" t="s">
        <v>2244</v>
      </c>
      <c r="G259" t="s">
        <v>2672</v>
      </c>
    </row>
    <row r="260" spans="2:7" x14ac:dyDescent="0.25">
      <c r="B260" t="s">
        <v>2867</v>
      </c>
      <c r="C260" t="s">
        <v>2923</v>
      </c>
      <c r="D260" t="s">
        <v>2924</v>
      </c>
      <c r="E260" s="11" t="s">
        <v>3186</v>
      </c>
      <c r="F260" t="s">
        <v>2244</v>
      </c>
      <c r="G260" t="s">
        <v>2672</v>
      </c>
    </row>
    <row r="261" spans="2:7" x14ac:dyDescent="0.25">
      <c r="B261" t="s">
        <v>2867</v>
      </c>
      <c r="C261" t="s">
        <v>2927</v>
      </c>
      <c r="D261" t="s">
        <v>2928</v>
      </c>
      <c r="E261" s="11" t="s">
        <v>3186</v>
      </c>
      <c r="F261" t="s">
        <v>2244</v>
      </c>
      <c r="G261" t="s">
        <v>2672</v>
      </c>
    </row>
    <row r="262" spans="2:7" x14ac:dyDescent="0.25">
      <c r="B262" t="s">
        <v>2867</v>
      </c>
      <c r="C262" t="s">
        <v>2929</v>
      </c>
      <c r="D262" t="s">
        <v>2930</v>
      </c>
      <c r="E262" s="11" t="s">
        <v>3186</v>
      </c>
      <c r="F262" t="s">
        <v>2244</v>
      </c>
      <c r="G262" t="s">
        <v>2672</v>
      </c>
    </row>
    <row r="263" spans="2:7" x14ac:dyDescent="0.25">
      <c r="B263" t="s">
        <v>2867</v>
      </c>
      <c r="C263" t="s">
        <v>2931</v>
      </c>
      <c r="D263" t="s">
        <v>2932</v>
      </c>
      <c r="E263" s="11" t="s">
        <v>3186</v>
      </c>
      <c r="F263" t="s">
        <v>2244</v>
      </c>
      <c r="G263" t="s">
        <v>2672</v>
      </c>
    </row>
    <row r="264" spans="2:7" x14ac:dyDescent="0.25">
      <c r="B264" t="s">
        <v>2867</v>
      </c>
      <c r="C264" t="s">
        <v>2933</v>
      </c>
      <c r="D264" t="s">
        <v>2934</v>
      </c>
      <c r="E264" s="11" t="s">
        <v>3186</v>
      </c>
      <c r="F264" t="s">
        <v>2244</v>
      </c>
      <c r="G264" t="s">
        <v>2672</v>
      </c>
    </row>
    <row r="265" spans="2:7" x14ac:dyDescent="0.25">
      <c r="B265" t="s">
        <v>2867</v>
      </c>
      <c r="C265" t="s">
        <v>2935</v>
      </c>
      <c r="D265" t="s">
        <v>2936</v>
      </c>
      <c r="E265" s="11" t="s">
        <v>2671</v>
      </c>
      <c r="F265" t="s">
        <v>2244</v>
      </c>
      <c r="G265" t="s">
        <v>2672</v>
      </c>
    </row>
    <row r="266" spans="2:7" x14ac:dyDescent="0.25">
      <c r="B266" t="s">
        <v>2867</v>
      </c>
      <c r="C266" t="s">
        <v>2937</v>
      </c>
      <c r="D266" t="s">
        <v>2003</v>
      </c>
      <c r="E266" s="11" t="s">
        <v>2671</v>
      </c>
      <c r="F266" t="s">
        <v>2244</v>
      </c>
      <c r="G266" t="s">
        <v>2672</v>
      </c>
    </row>
    <row r="267" spans="2:7" x14ac:dyDescent="0.25">
      <c r="B267" t="s">
        <v>2867</v>
      </c>
      <c r="C267" t="s">
        <v>2938</v>
      </c>
      <c r="D267" t="s">
        <v>2939</v>
      </c>
      <c r="E267" s="11" t="s">
        <v>2671</v>
      </c>
      <c r="F267" t="s">
        <v>2244</v>
      </c>
      <c r="G267" t="s">
        <v>2672</v>
      </c>
    </row>
    <row r="268" spans="2:7" x14ac:dyDescent="0.25">
      <c r="B268" t="s">
        <v>2867</v>
      </c>
      <c r="C268" t="s">
        <v>2940</v>
      </c>
      <c r="D268" t="s">
        <v>2941</v>
      </c>
      <c r="E268" s="11" t="s">
        <v>2671</v>
      </c>
      <c r="F268" t="s">
        <v>2244</v>
      </c>
      <c r="G268" t="s">
        <v>2672</v>
      </c>
    </row>
    <row r="269" spans="2:7" x14ac:dyDescent="0.25">
      <c r="B269" t="s">
        <v>2674</v>
      </c>
      <c r="C269" t="s">
        <v>2694</v>
      </c>
      <c r="D269" t="s">
        <v>2695</v>
      </c>
      <c r="E269" s="11" t="s">
        <v>2671</v>
      </c>
      <c r="F269" t="s">
        <v>2244</v>
      </c>
      <c r="G269" t="s">
        <v>2690</v>
      </c>
    </row>
    <row r="270" spans="2:7" x14ac:dyDescent="0.25">
      <c r="B270" t="s">
        <v>941</v>
      </c>
      <c r="C270" t="s">
        <v>1085</v>
      </c>
      <c r="D270" t="s">
        <v>2673</v>
      </c>
      <c r="E270" s="11" t="s">
        <v>2671</v>
      </c>
      <c r="F270" t="s">
        <v>2244</v>
      </c>
      <c r="G270" t="s">
        <v>2672</v>
      </c>
    </row>
    <row r="271" spans="2:7" x14ac:dyDescent="0.25">
      <c r="B271" t="s">
        <v>2867</v>
      </c>
      <c r="C271" t="s">
        <v>2942</v>
      </c>
      <c r="D271" t="s">
        <v>2943</v>
      </c>
      <c r="E271" s="11" t="s">
        <v>2671</v>
      </c>
      <c r="F271" t="s">
        <v>2244</v>
      </c>
      <c r="G271" t="s">
        <v>2672</v>
      </c>
    </row>
    <row r="272" spans="2:7" x14ac:dyDescent="0.25">
      <c r="B272" t="s">
        <v>2867</v>
      </c>
      <c r="C272" t="s">
        <v>2944</v>
      </c>
      <c r="D272" t="s">
        <v>2945</v>
      </c>
      <c r="E272" s="11" t="s">
        <v>2671</v>
      </c>
      <c r="F272" t="s">
        <v>2244</v>
      </c>
      <c r="G272" t="s">
        <v>2672</v>
      </c>
    </row>
    <row r="273" spans="2:7" x14ac:dyDescent="0.25">
      <c r="B273" t="s">
        <v>2867</v>
      </c>
      <c r="C273" t="s">
        <v>2946</v>
      </c>
      <c r="D273" t="s">
        <v>2947</v>
      </c>
      <c r="E273" s="11" t="s">
        <v>2671</v>
      </c>
      <c r="F273" t="s">
        <v>2244</v>
      </c>
      <c r="G273" t="s">
        <v>2672</v>
      </c>
    </row>
    <row r="274" spans="2:7" x14ac:dyDescent="0.25">
      <c r="B274" t="s">
        <v>2867</v>
      </c>
      <c r="C274" t="s">
        <v>2948</v>
      </c>
      <c r="D274" t="s">
        <v>2949</v>
      </c>
      <c r="E274" s="11" t="s">
        <v>2671</v>
      </c>
      <c r="F274" t="s">
        <v>2244</v>
      </c>
      <c r="G274" t="s">
        <v>2672</v>
      </c>
    </row>
    <row r="275" spans="2:7" x14ac:dyDescent="0.25">
      <c r="B275" t="s">
        <v>2867</v>
      </c>
      <c r="C275" t="s">
        <v>2950</v>
      </c>
      <c r="D275" t="s">
        <v>2951</v>
      </c>
      <c r="E275" s="11" t="s">
        <v>2671</v>
      </c>
      <c r="F275" t="s">
        <v>2244</v>
      </c>
      <c r="G275" t="s">
        <v>2672</v>
      </c>
    </row>
    <row r="276" spans="2:7" x14ac:dyDescent="0.25">
      <c r="B276" t="s">
        <v>2867</v>
      </c>
      <c r="C276" t="s">
        <v>2952</v>
      </c>
      <c r="D276" t="s">
        <v>2953</v>
      </c>
      <c r="E276" s="11" t="s">
        <v>2671</v>
      </c>
      <c r="F276" t="s">
        <v>2244</v>
      </c>
      <c r="G276" t="s">
        <v>2672</v>
      </c>
    </row>
    <row r="277" spans="2:7" x14ac:dyDescent="0.25">
      <c r="B277" t="s">
        <v>2867</v>
      </c>
      <c r="C277" t="s">
        <v>2954</v>
      </c>
      <c r="D277" t="s">
        <v>2955</v>
      </c>
      <c r="E277" s="11" t="s">
        <v>2671</v>
      </c>
      <c r="F277" t="s">
        <v>2244</v>
      </c>
      <c r="G277" t="s">
        <v>2672</v>
      </c>
    </row>
    <row r="278" spans="2:7" x14ac:dyDescent="0.25">
      <c r="B278" t="s">
        <v>2808</v>
      </c>
      <c r="C278" t="s">
        <v>2956</v>
      </c>
      <c r="D278" t="s">
        <v>2957</v>
      </c>
      <c r="E278" s="11" t="s">
        <v>2671</v>
      </c>
      <c r="F278" t="s">
        <v>2244</v>
      </c>
      <c r="G278" t="s">
        <v>2672</v>
      </c>
    </row>
    <row r="279" spans="2:7" x14ac:dyDescent="0.25">
      <c r="B279" t="s">
        <v>2808</v>
      </c>
      <c r="C279" t="s">
        <v>2958</v>
      </c>
      <c r="D279" t="s">
        <v>2959</v>
      </c>
      <c r="E279" s="11" t="s">
        <v>2671</v>
      </c>
      <c r="F279" t="s">
        <v>2244</v>
      </c>
      <c r="G279" t="s">
        <v>2672</v>
      </c>
    </row>
    <row r="280" spans="2:7" x14ac:dyDescent="0.25">
      <c r="B280" t="s">
        <v>2808</v>
      </c>
      <c r="C280" t="s">
        <v>2960</v>
      </c>
      <c r="D280" t="s">
        <v>2961</v>
      </c>
      <c r="E280" s="11" t="s">
        <v>2671</v>
      </c>
      <c r="F280" t="s">
        <v>2244</v>
      </c>
      <c r="G280" t="s">
        <v>2672</v>
      </c>
    </row>
    <row r="281" spans="2:7" x14ac:dyDescent="0.25">
      <c r="B281" t="s">
        <v>2808</v>
      </c>
      <c r="C281" t="s">
        <v>2962</v>
      </c>
      <c r="D281" t="s">
        <v>2963</v>
      </c>
      <c r="E281" s="11" t="s">
        <v>2671</v>
      </c>
      <c r="F281" t="s">
        <v>2244</v>
      </c>
      <c r="G281" t="s">
        <v>2672</v>
      </c>
    </row>
    <row r="282" spans="2:7" x14ac:dyDescent="0.25">
      <c r="B282" t="s">
        <v>2808</v>
      </c>
      <c r="C282" t="s">
        <v>2964</v>
      </c>
      <c r="D282" t="s">
        <v>2965</v>
      </c>
      <c r="E282" s="11" t="s">
        <v>2671</v>
      </c>
      <c r="F282" t="s">
        <v>2244</v>
      </c>
      <c r="G282" t="s">
        <v>2672</v>
      </c>
    </row>
    <row r="283" spans="2:7" x14ac:dyDescent="0.25">
      <c r="B283" t="s">
        <v>2808</v>
      </c>
      <c r="C283" t="s">
        <v>2966</v>
      </c>
      <c r="D283" t="s">
        <v>2967</v>
      </c>
      <c r="E283" s="11" t="s">
        <v>2671</v>
      </c>
      <c r="F283" t="s">
        <v>2244</v>
      </c>
      <c r="G283" t="s">
        <v>2672</v>
      </c>
    </row>
    <row r="284" spans="2:7" x14ac:dyDescent="0.25">
      <c r="B284" t="s">
        <v>2808</v>
      </c>
      <c r="C284" t="s">
        <v>2968</v>
      </c>
      <c r="D284" t="s">
        <v>2969</v>
      </c>
      <c r="E284" s="11" t="s">
        <v>2671</v>
      </c>
      <c r="F284" t="s">
        <v>2244</v>
      </c>
      <c r="G284" t="s">
        <v>2672</v>
      </c>
    </row>
    <row r="285" spans="2:7" x14ac:dyDescent="0.25">
      <c r="B285" t="s">
        <v>2808</v>
      </c>
      <c r="C285" t="s">
        <v>2970</v>
      </c>
      <c r="D285" t="s">
        <v>2971</v>
      </c>
      <c r="E285" s="11" t="s">
        <v>2671</v>
      </c>
      <c r="F285" t="s">
        <v>2244</v>
      </c>
      <c r="G285" t="s">
        <v>2672</v>
      </c>
    </row>
    <row r="286" spans="2:7" x14ac:dyDescent="0.25">
      <c r="B286" t="s">
        <v>2808</v>
      </c>
      <c r="C286" t="s">
        <v>2972</v>
      </c>
      <c r="D286" t="s">
        <v>2973</v>
      </c>
      <c r="E286" s="11" t="s">
        <v>2671</v>
      </c>
      <c r="F286" t="s">
        <v>2244</v>
      </c>
      <c r="G286" t="s">
        <v>2672</v>
      </c>
    </row>
    <row r="287" spans="2:7" x14ac:dyDescent="0.25">
      <c r="B287" t="s">
        <v>2808</v>
      </c>
      <c r="C287" t="s">
        <v>2974</v>
      </c>
      <c r="D287" t="s">
        <v>2975</v>
      </c>
      <c r="E287" s="11" t="s">
        <v>2671</v>
      </c>
      <c r="F287" t="s">
        <v>2244</v>
      </c>
      <c r="G287" t="s">
        <v>2672</v>
      </c>
    </row>
    <row r="288" spans="2:7" x14ac:dyDescent="0.25">
      <c r="B288" t="s">
        <v>2808</v>
      </c>
      <c r="C288" t="s">
        <v>2976</v>
      </c>
      <c r="D288" t="s">
        <v>2977</v>
      </c>
      <c r="E288" s="11" t="s">
        <v>2671</v>
      </c>
      <c r="F288" t="s">
        <v>2244</v>
      </c>
      <c r="G288" t="s">
        <v>2672</v>
      </c>
    </row>
    <row r="289" spans="2:7" x14ac:dyDescent="0.25">
      <c r="B289" t="s">
        <v>2808</v>
      </c>
      <c r="C289" t="s">
        <v>2978</v>
      </c>
      <c r="D289" t="s">
        <v>2979</v>
      </c>
      <c r="E289" s="11" t="s">
        <v>2671</v>
      </c>
      <c r="F289" t="s">
        <v>2244</v>
      </c>
      <c r="G289" t="s">
        <v>2672</v>
      </c>
    </row>
    <row r="290" spans="2:7" x14ac:dyDescent="0.25">
      <c r="B290" t="s">
        <v>2808</v>
      </c>
      <c r="C290" t="s">
        <v>2980</v>
      </c>
      <c r="D290" t="s">
        <v>2981</v>
      </c>
      <c r="E290" s="11" t="s">
        <v>2671</v>
      </c>
      <c r="F290" t="s">
        <v>2244</v>
      </c>
      <c r="G290" t="s">
        <v>2672</v>
      </c>
    </row>
    <row r="291" spans="2:7" x14ac:dyDescent="0.25">
      <c r="B291" t="s">
        <v>2808</v>
      </c>
      <c r="C291" t="s">
        <v>2982</v>
      </c>
      <c r="D291" t="s">
        <v>2983</v>
      </c>
      <c r="E291" s="11" t="s">
        <v>2671</v>
      </c>
      <c r="F291" t="s">
        <v>2244</v>
      </c>
      <c r="G291" t="s">
        <v>2672</v>
      </c>
    </row>
    <row r="292" spans="2:7" x14ac:dyDescent="0.25">
      <c r="B292" t="s">
        <v>2808</v>
      </c>
      <c r="C292" t="s">
        <v>2984</v>
      </c>
      <c r="D292" t="s">
        <v>2985</v>
      </c>
      <c r="E292" s="11" t="s">
        <v>2671</v>
      </c>
      <c r="F292" t="s">
        <v>2244</v>
      </c>
      <c r="G292" t="s">
        <v>2672</v>
      </c>
    </row>
    <row r="293" spans="2:7" x14ac:dyDescent="0.25">
      <c r="B293" t="s">
        <v>2808</v>
      </c>
      <c r="C293" t="s">
        <v>2986</v>
      </c>
      <c r="D293" t="s">
        <v>2987</v>
      </c>
      <c r="E293" s="11" t="s">
        <v>2671</v>
      </c>
      <c r="F293" t="s">
        <v>2244</v>
      </c>
      <c r="G293" t="s">
        <v>2672</v>
      </c>
    </row>
    <row r="294" spans="2:7" x14ac:dyDescent="0.25">
      <c r="B294" t="s">
        <v>2808</v>
      </c>
      <c r="C294" t="s">
        <v>2988</v>
      </c>
      <c r="D294" t="s">
        <v>2989</v>
      </c>
      <c r="E294" s="11" t="s">
        <v>2671</v>
      </c>
      <c r="F294" t="s">
        <v>2244</v>
      </c>
      <c r="G294" t="s">
        <v>2672</v>
      </c>
    </row>
    <row r="295" spans="2:7" x14ac:dyDescent="0.25">
      <c r="B295" t="s">
        <v>2808</v>
      </c>
      <c r="C295" t="s">
        <v>2990</v>
      </c>
      <c r="D295" t="s">
        <v>2991</v>
      </c>
      <c r="E295" s="11" t="s">
        <v>2671</v>
      </c>
      <c r="F295" t="s">
        <v>2244</v>
      </c>
      <c r="G295" t="s">
        <v>2672</v>
      </c>
    </row>
    <row r="296" spans="2:7" x14ac:dyDescent="0.25">
      <c r="B296" t="s">
        <v>2808</v>
      </c>
      <c r="C296" t="s">
        <v>2992</v>
      </c>
      <c r="D296" t="s">
        <v>2993</v>
      </c>
      <c r="E296" s="11" t="s">
        <v>2671</v>
      </c>
      <c r="F296" t="s">
        <v>2244</v>
      </c>
      <c r="G296" t="s">
        <v>2672</v>
      </c>
    </row>
    <row r="297" spans="2:7" x14ac:dyDescent="0.25">
      <c r="B297" t="s">
        <v>2808</v>
      </c>
      <c r="C297" t="s">
        <v>2994</v>
      </c>
      <c r="D297" t="s">
        <v>2995</v>
      </c>
      <c r="E297" s="11" t="s">
        <v>2671</v>
      </c>
      <c r="F297" t="s">
        <v>2244</v>
      </c>
      <c r="G297" t="s">
        <v>2672</v>
      </c>
    </row>
    <row r="298" spans="2:7" x14ac:dyDescent="0.25">
      <c r="B298" t="s">
        <v>941</v>
      </c>
      <c r="C298" t="s">
        <v>2670</v>
      </c>
      <c r="D298" t="s">
        <v>319</v>
      </c>
      <c r="E298" s="11" t="s">
        <v>2671</v>
      </c>
      <c r="F298" t="s">
        <v>2244</v>
      </c>
      <c r="G298" t="s">
        <v>2672</v>
      </c>
    </row>
    <row r="299" spans="2:7" x14ac:dyDescent="0.25">
      <c r="B299" t="s">
        <v>2808</v>
      </c>
      <c r="C299" t="s">
        <v>2996</v>
      </c>
      <c r="D299" t="s">
        <v>2091</v>
      </c>
      <c r="E299" s="11" t="s">
        <v>2671</v>
      </c>
      <c r="F299" t="s">
        <v>2244</v>
      </c>
      <c r="G299" t="s">
        <v>2672</v>
      </c>
    </row>
    <row r="300" spans="2:7" x14ac:dyDescent="0.25">
      <c r="B300" t="s">
        <v>2808</v>
      </c>
      <c r="C300" t="s">
        <v>2997</v>
      </c>
      <c r="D300" t="s">
        <v>2998</v>
      </c>
      <c r="E300" s="11" t="s">
        <v>2671</v>
      </c>
      <c r="F300" t="s">
        <v>2244</v>
      </c>
      <c r="G300" t="s">
        <v>2672</v>
      </c>
    </row>
    <row r="301" spans="2:7" x14ac:dyDescent="0.25">
      <c r="B301" t="s">
        <v>2808</v>
      </c>
      <c r="C301" t="s">
        <v>2999</v>
      </c>
      <c r="D301" t="s">
        <v>2100</v>
      </c>
      <c r="E301" s="11" t="s">
        <v>2671</v>
      </c>
      <c r="F301" t="s">
        <v>2244</v>
      </c>
      <c r="G301" t="s">
        <v>2672</v>
      </c>
    </row>
    <row r="302" spans="2:7" x14ac:dyDescent="0.25">
      <c r="B302" t="s">
        <v>2808</v>
      </c>
      <c r="C302" t="s">
        <v>3000</v>
      </c>
      <c r="D302" t="s">
        <v>2104</v>
      </c>
      <c r="E302" s="11" t="s">
        <v>2671</v>
      </c>
      <c r="F302" t="s">
        <v>2244</v>
      </c>
      <c r="G302" t="s">
        <v>2672</v>
      </c>
    </row>
    <row r="303" spans="2:7" x14ac:dyDescent="0.25">
      <c r="B303" t="s">
        <v>2808</v>
      </c>
      <c r="C303" t="s">
        <v>3001</v>
      </c>
      <c r="D303" t="s">
        <v>3002</v>
      </c>
      <c r="E303" s="11" t="s">
        <v>2671</v>
      </c>
      <c r="F303" t="s">
        <v>2244</v>
      </c>
      <c r="G303" t="s">
        <v>2672</v>
      </c>
    </row>
    <row r="304" spans="2:7" x14ac:dyDescent="0.25">
      <c r="B304" t="s">
        <v>2808</v>
      </c>
      <c r="C304" t="s">
        <v>3003</v>
      </c>
      <c r="D304" t="s">
        <v>3004</v>
      </c>
      <c r="E304" s="11" t="s">
        <v>2671</v>
      </c>
      <c r="F304" t="s">
        <v>2244</v>
      </c>
      <c r="G304" t="s">
        <v>2672</v>
      </c>
    </row>
    <row r="305" spans="2:7" x14ac:dyDescent="0.25">
      <c r="B305" t="s">
        <v>2808</v>
      </c>
      <c r="C305" t="s">
        <v>3005</v>
      </c>
      <c r="D305" t="s">
        <v>3006</v>
      </c>
      <c r="E305" s="11" t="s">
        <v>2671</v>
      </c>
      <c r="F305" t="s">
        <v>2244</v>
      </c>
      <c r="G305" t="s">
        <v>2672</v>
      </c>
    </row>
    <row r="306" spans="2:7" x14ac:dyDescent="0.25">
      <c r="B306" t="s">
        <v>2808</v>
      </c>
      <c r="C306" t="s">
        <v>3007</v>
      </c>
      <c r="D306" t="s">
        <v>3008</v>
      </c>
      <c r="E306" s="11" t="s">
        <v>2671</v>
      </c>
      <c r="F306" t="s">
        <v>2244</v>
      </c>
      <c r="G306" t="s">
        <v>2672</v>
      </c>
    </row>
    <row r="307" spans="2:7" x14ac:dyDescent="0.25">
      <c r="B307" t="s">
        <v>2808</v>
      </c>
      <c r="C307" t="s">
        <v>3011</v>
      </c>
      <c r="D307" t="s">
        <v>3012</v>
      </c>
      <c r="E307" s="11" t="s">
        <v>3186</v>
      </c>
      <c r="F307" t="s">
        <v>2244</v>
      </c>
      <c r="G307" t="s">
        <v>2672</v>
      </c>
    </row>
    <row r="308" spans="2:7" x14ac:dyDescent="0.25">
      <c r="B308" t="s">
        <v>2808</v>
      </c>
      <c r="C308" t="s">
        <v>3009</v>
      </c>
      <c r="D308" t="s">
        <v>3010</v>
      </c>
      <c r="E308" s="11" t="s">
        <v>3186</v>
      </c>
      <c r="F308" t="s">
        <v>2244</v>
      </c>
      <c r="G308" t="s">
        <v>2672</v>
      </c>
    </row>
    <row r="309" spans="2:7" x14ac:dyDescent="0.25">
      <c r="B309" t="s">
        <v>2808</v>
      </c>
      <c r="C309" t="s">
        <v>3013</v>
      </c>
      <c r="D309" t="s">
        <v>3014</v>
      </c>
      <c r="E309" s="11" t="s">
        <v>3186</v>
      </c>
      <c r="F309" t="s">
        <v>2244</v>
      </c>
      <c r="G309" t="s">
        <v>2672</v>
      </c>
    </row>
    <row r="310" spans="2:7" x14ac:dyDescent="0.25">
      <c r="B310" t="s">
        <v>2808</v>
      </c>
      <c r="C310" t="s">
        <v>3015</v>
      </c>
      <c r="D310" t="s">
        <v>3016</v>
      </c>
      <c r="E310" s="11" t="s">
        <v>3186</v>
      </c>
      <c r="F310" t="s">
        <v>2244</v>
      </c>
      <c r="G310" t="s">
        <v>2672</v>
      </c>
    </row>
    <row r="311" spans="2:7" x14ac:dyDescent="0.25">
      <c r="B311" t="s">
        <v>2808</v>
      </c>
      <c r="C311" t="s">
        <v>3017</v>
      </c>
      <c r="D311" t="s">
        <v>3018</v>
      </c>
      <c r="E311" s="11" t="s">
        <v>3186</v>
      </c>
      <c r="F311" t="s">
        <v>2244</v>
      </c>
      <c r="G311" t="s">
        <v>2672</v>
      </c>
    </row>
    <row r="312" spans="2:7" x14ac:dyDescent="0.25">
      <c r="B312" t="s">
        <v>2808</v>
      </c>
      <c r="C312" t="s">
        <v>3019</v>
      </c>
      <c r="D312" t="s">
        <v>3020</v>
      </c>
      <c r="E312" s="11" t="s">
        <v>3186</v>
      </c>
      <c r="F312" t="s">
        <v>2244</v>
      </c>
      <c r="G312" t="s">
        <v>2672</v>
      </c>
    </row>
    <row r="313" spans="2:7" x14ac:dyDescent="0.25">
      <c r="B313" t="s">
        <v>2808</v>
      </c>
      <c r="C313" t="s">
        <v>3021</v>
      </c>
      <c r="D313" t="s">
        <v>3022</v>
      </c>
      <c r="E313" s="11" t="s">
        <v>3186</v>
      </c>
      <c r="F313" t="s">
        <v>2244</v>
      </c>
      <c r="G313" t="s">
        <v>2672</v>
      </c>
    </row>
    <row r="314" spans="2:7" x14ac:dyDescent="0.25">
      <c r="B314" t="s">
        <v>2808</v>
      </c>
      <c r="C314" t="s">
        <v>3023</v>
      </c>
      <c r="D314" t="s">
        <v>3024</v>
      </c>
      <c r="E314" s="11" t="s">
        <v>3186</v>
      </c>
      <c r="F314" t="s">
        <v>2244</v>
      </c>
      <c r="G314" t="s">
        <v>2672</v>
      </c>
    </row>
    <row r="315" spans="2:7" x14ac:dyDescent="0.25">
      <c r="B315" t="s">
        <v>2808</v>
      </c>
      <c r="C315" t="s">
        <v>3025</v>
      </c>
      <c r="D315" t="s">
        <v>3026</v>
      </c>
      <c r="E315" s="11" t="s">
        <v>3186</v>
      </c>
      <c r="F315" t="s">
        <v>2244</v>
      </c>
      <c r="G315" t="s">
        <v>2672</v>
      </c>
    </row>
    <row r="316" spans="2:7" x14ac:dyDescent="0.25">
      <c r="B316" t="s">
        <v>2808</v>
      </c>
      <c r="C316" t="s">
        <v>3027</v>
      </c>
      <c r="D316" t="s">
        <v>3028</v>
      </c>
      <c r="E316" s="11" t="s">
        <v>3186</v>
      </c>
      <c r="F316" t="s">
        <v>2244</v>
      </c>
      <c r="G316" t="s">
        <v>2672</v>
      </c>
    </row>
    <row r="317" spans="2:7" x14ac:dyDescent="0.25">
      <c r="B317" t="s">
        <v>2808</v>
      </c>
      <c r="C317" t="s">
        <v>3047</v>
      </c>
      <c r="D317" t="s">
        <v>3048</v>
      </c>
      <c r="E317" s="11" t="s">
        <v>3186</v>
      </c>
      <c r="F317" t="s">
        <v>2244</v>
      </c>
      <c r="G317" t="s">
        <v>2672</v>
      </c>
    </row>
    <row r="318" spans="2:7" x14ac:dyDescent="0.25">
      <c r="B318" t="s">
        <v>2808</v>
      </c>
      <c r="C318" t="s">
        <v>3029</v>
      </c>
      <c r="D318" t="s">
        <v>3030</v>
      </c>
      <c r="E318" s="11" t="s">
        <v>3186</v>
      </c>
      <c r="F318" t="s">
        <v>2244</v>
      </c>
      <c r="G318" t="s">
        <v>2672</v>
      </c>
    </row>
    <row r="319" spans="2:7" x14ac:dyDescent="0.25">
      <c r="B319" t="s">
        <v>2808</v>
      </c>
      <c r="C319" t="s">
        <v>3031</v>
      </c>
      <c r="D319" t="s">
        <v>3032</v>
      </c>
      <c r="E319" s="11" t="s">
        <v>3186</v>
      </c>
      <c r="F319" t="s">
        <v>2244</v>
      </c>
      <c r="G319" t="s">
        <v>2672</v>
      </c>
    </row>
    <row r="320" spans="2:7" x14ac:dyDescent="0.25">
      <c r="B320" t="s">
        <v>2808</v>
      </c>
      <c r="C320" t="s">
        <v>3033</v>
      </c>
      <c r="D320" t="s">
        <v>3034</v>
      </c>
      <c r="E320" s="11" t="s">
        <v>3186</v>
      </c>
      <c r="F320" t="s">
        <v>2244</v>
      </c>
      <c r="G320" t="s">
        <v>2672</v>
      </c>
    </row>
    <row r="321" spans="2:7" x14ac:dyDescent="0.25">
      <c r="B321" t="s">
        <v>2808</v>
      </c>
      <c r="C321" t="s">
        <v>3035</v>
      </c>
      <c r="D321" t="s">
        <v>3036</v>
      </c>
      <c r="E321" s="11" t="s">
        <v>3186</v>
      </c>
      <c r="F321" t="s">
        <v>2244</v>
      </c>
      <c r="G321" t="s">
        <v>2672</v>
      </c>
    </row>
    <row r="322" spans="2:7" x14ac:dyDescent="0.25">
      <c r="B322" t="s">
        <v>2808</v>
      </c>
      <c r="C322" t="s">
        <v>3037</v>
      </c>
      <c r="D322" t="s">
        <v>3038</v>
      </c>
      <c r="E322" s="11" t="s">
        <v>3186</v>
      </c>
      <c r="F322" t="s">
        <v>2244</v>
      </c>
      <c r="G322" t="s">
        <v>2672</v>
      </c>
    </row>
    <row r="323" spans="2:7" x14ac:dyDescent="0.25">
      <c r="B323" t="s">
        <v>2808</v>
      </c>
      <c r="C323" t="s">
        <v>3039</v>
      </c>
      <c r="D323" t="s">
        <v>3040</v>
      </c>
      <c r="E323" s="11" t="s">
        <v>3186</v>
      </c>
      <c r="F323" t="s">
        <v>2244</v>
      </c>
      <c r="G323" t="s">
        <v>2672</v>
      </c>
    </row>
    <row r="324" spans="2:7" x14ac:dyDescent="0.25">
      <c r="B324" t="s">
        <v>2808</v>
      </c>
      <c r="C324" t="s">
        <v>3041</v>
      </c>
      <c r="D324" t="s">
        <v>3042</v>
      </c>
      <c r="E324" s="11" t="s">
        <v>3186</v>
      </c>
      <c r="F324" t="s">
        <v>2244</v>
      </c>
      <c r="G324" t="s">
        <v>2672</v>
      </c>
    </row>
    <row r="325" spans="2:7" x14ac:dyDescent="0.25">
      <c r="B325" t="s">
        <v>2674</v>
      </c>
      <c r="C325" t="s">
        <v>2675</v>
      </c>
      <c r="D325" t="s">
        <v>2676</v>
      </c>
      <c r="E325" s="11" t="s">
        <v>2671</v>
      </c>
      <c r="F325" t="s">
        <v>2244</v>
      </c>
      <c r="G325" t="s">
        <v>2672</v>
      </c>
    </row>
    <row r="326" spans="2:7" x14ac:dyDescent="0.25">
      <c r="B326" t="s">
        <v>2808</v>
      </c>
      <c r="C326" t="s">
        <v>3043</v>
      </c>
      <c r="D326" t="s">
        <v>3044</v>
      </c>
      <c r="E326" s="11" t="s">
        <v>3186</v>
      </c>
      <c r="F326" t="s">
        <v>2244</v>
      </c>
      <c r="G326" t="s">
        <v>2672</v>
      </c>
    </row>
    <row r="327" spans="2:7" x14ac:dyDescent="0.25">
      <c r="B327" t="s">
        <v>2808</v>
      </c>
      <c r="C327" t="s">
        <v>3045</v>
      </c>
      <c r="D327" t="s">
        <v>3046</v>
      </c>
      <c r="E327" s="11" t="s">
        <v>3186</v>
      </c>
      <c r="F327" t="s">
        <v>2244</v>
      </c>
      <c r="G327" t="s">
        <v>2672</v>
      </c>
    </row>
    <row r="328" spans="2:7" x14ac:dyDescent="0.25">
      <c r="B328" t="s">
        <v>2808</v>
      </c>
      <c r="C328" t="s">
        <v>3049</v>
      </c>
      <c r="D328" t="s">
        <v>3050</v>
      </c>
      <c r="E328" s="11" t="s">
        <v>3186</v>
      </c>
      <c r="F328" t="s">
        <v>2244</v>
      </c>
      <c r="G328" t="s">
        <v>2672</v>
      </c>
    </row>
    <row r="329" spans="2:7" x14ac:dyDescent="0.25">
      <c r="B329" t="s">
        <v>2808</v>
      </c>
      <c r="C329" t="s">
        <v>3051</v>
      </c>
      <c r="D329" t="s">
        <v>3052</v>
      </c>
      <c r="E329" s="11" t="s">
        <v>3186</v>
      </c>
      <c r="F329" t="s">
        <v>2244</v>
      </c>
      <c r="G329" t="s">
        <v>2672</v>
      </c>
    </row>
    <row r="330" spans="2:7" x14ac:dyDescent="0.25">
      <c r="B330" t="s">
        <v>2808</v>
      </c>
      <c r="C330" t="s">
        <v>3053</v>
      </c>
      <c r="D330" t="s">
        <v>3054</v>
      </c>
      <c r="E330" s="11" t="s">
        <v>3186</v>
      </c>
      <c r="F330" t="s">
        <v>2244</v>
      </c>
      <c r="G330" t="s">
        <v>2672</v>
      </c>
    </row>
    <row r="331" spans="2:7" x14ac:dyDescent="0.25">
      <c r="B331" t="s">
        <v>2808</v>
      </c>
      <c r="C331" t="s">
        <v>3055</v>
      </c>
      <c r="D331" t="s">
        <v>3056</v>
      </c>
      <c r="E331" s="11" t="s">
        <v>3186</v>
      </c>
      <c r="F331" t="s">
        <v>2244</v>
      </c>
      <c r="G331" t="s">
        <v>2672</v>
      </c>
    </row>
    <row r="332" spans="2:7" x14ac:dyDescent="0.25">
      <c r="B332" t="s">
        <v>2808</v>
      </c>
      <c r="C332" t="s">
        <v>3057</v>
      </c>
      <c r="D332" t="s">
        <v>3058</v>
      </c>
      <c r="E332" s="11" t="s">
        <v>3186</v>
      </c>
      <c r="F332" t="s">
        <v>2244</v>
      </c>
      <c r="G332" t="s">
        <v>2672</v>
      </c>
    </row>
    <row r="333" spans="2:7" x14ac:dyDescent="0.25">
      <c r="B333" t="s">
        <v>2808</v>
      </c>
      <c r="C333" t="s">
        <v>3059</v>
      </c>
      <c r="D333" t="s">
        <v>3060</v>
      </c>
      <c r="E333" s="11" t="s">
        <v>3186</v>
      </c>
      <c r="F333" t="s">
        <v>2244</v>
      </c>
      <c r="G333" t="s">
        <v>2672</v>
      </c>
    </row>
    <row r="334" spans="2:7" x14ac:dyDescent="0.25">
      <c r="B334" t="s">
        <v>2808</v>
      </c>
      <c r="C334" t="s">
        <v>3061</v>
      </c>
      <c r="D334" t="s">
        <v>3062</v>
      </c>
      <c r="E334" s="11" t="s">
        <v>3186</v>
      </c>
      <c r="F334" t="s">
        <v>2244</v>
      </c>
      <c r="G334" t="s">
        <v>2672</v>
      </c>
    </row>
    <row r="335" spans="2:7" x14ac:dyDescent="0.25">
      <c r="B335" t="s">
        <v>2808</v>
      </c>
      <c r="C335" t="s">
        <v>3063</v>
      </c>
      <c r="D335" t="s">
        <v>3064</v>
      </c>
      <c r="E335" s="11" t="s">
        <v>3186</v>
      </c>
      <c r="F335" t="s">
        <v>2244</v>
      </c>
      <c r="G335" t="s">
        <v>2672</v>
      </c>
    </row>
    <row r="336" spans="2:7" x14ac:dyDescent="0.25">
      <c r="B336" t="s">
        <v>2808</v>
      </c>
      <c r="C336" t="s">
        <v>3065</v>
      </c>
      <c r="D336" t="s">
        <v>3066</v>
      </c>
      <c r="E336" s="11" t="s">
        <v>3186</v>
      </c>
      <c r="F336" t="s">
        <v>2244</v>
      </c>
      <c r="G336" t="s">
        <v>2672</v>
      </c>
    </row>
    <row r="337" spans="2:7" x14ac:dyDescent="0.25">
      <c r="B337" t="s">
        <v>2808</v>
      </c>
      <c r="C337" t="s">
        <v>3067</v>
      </c>
      <c r="D337" t="s">
        <v>3068</v>
      </c>
      <c r="E337" s="11" t="s">
        <v>3187</v>
      </c>
      <c r="F337" t="s">
        <v>2244</v>
      </c>
      <c r="G337" t="s">
        <v>2672</v>
      </c>
    </row>
    <row r="338" spans="2:7" x14ac:dyDescent="0.25">
      <c r="B338" t="s">
        <v>2808</v>
      </c>
      <c r="C338" t="s">
        <v>3069</v>
      </c>
      <c r="D338" t="s">
        <v>3070</v>
      </c>
      <c r="E338" s="11" t="s">
        <v>3187</v>
      </c>
      <c r="F338" t="s">
        <v>2244</v>
      </c>
      <c r="G338" t="s">
        <v>2672</v>
      </c>
    </row>
    <row r="339" spans="2:7" x14ac:dyDescent="0.25">
      <c r="B339" t="s">
        <v>2808</v>
      </c>
      <c r="C339" t="s">
        <v>3071</v>
      </c>
      <c r="D339" t="s">
        <v>3072</v>
      </c>
      <c r="E339" s="11" t="s">
        <v>3187</v>
      </c>
      <c r="F339" t="s">
        <v>2244</v>
      </c>
      <c r="G339" t="s">
        <v>2672</v>
      </c>
    </row>
    <row r="340" spans="2:7" x14ac:dyDescent="0.25">
      <c r="B340" t="s">
        <v>2808</v>
      </c>
      <c r="C340" t="s">
        <v>3073</v>
      </c>
      <c r="D340" t="s">
        <v>3074</v>
      </c>
      <c r="E340" s="11" t="s">
        <v>3187</v>
      </c>
      <c r="F340" t="s">
        <v>2244</v>
      </c>
      <c r="G340" t="s">
        <v>2672</v>
      </c>
    </row>
    <row r="341" spans="2:7" x14ac:dyDescent="0.25">
      <c r="B341" t="s">
        <v>2808</v>
      </c>
      <c r="C341" t="s">
        <v>3075</v>
      </c>
      <c r="D341" t="s">
        <v>3076</v>
      </c>
      <c r="E341" s="11" t="s">
        <v>3187</v>
      </c>
      <c r="F341" t="s">
        <v>2244</v>
      </c>
      <c r="G341" t="s">
        <v>2672</v>
      </c>
    </row>
    <row r="342" spans="2:7" x14ac:dyDescent="0.25">
      <c r="B342" t="s">
        <v>2808</v>
      </c>
      <c r="C342" t="s">
        <v>3077</v>
      </c>
      <c r="D342" t="s">
        <v>3078</v>
      </c>
      <c r="E342" s="11" t="s">
        <v>3187</v>
      </c>
      <c r="F342" t="s">
        <v>2244</v>
      </c>
      <c r="G342" t="s">
        <v>2672</v>
      </c>
    </row>
    <row r="343" spans="2:7" x14ac:dyDescent="0.25">
      <c r="B343" t="s">
        <v>2808</v>
      </c>
      <c r="C343" t="s">
        <v>3079</v>
      </c>
      <c r="D343" t="s">
        <v>3080</v>
      </c>
      <c r="E343" s="11" t="s">
        <v>3187</v>
      </c>
      <c r="F343" t="s">
        <v>2244</v>
      </c>
      <c r="G343" t="s">
        <v>2672</v>
      </c>
    </row>
    <row r="344" spans="2:7" x14ac:dyDescent="0.25">
      <c r="B344" t="s">
        <v>2808</v>
      </c>
      <c r="C344" t="s">
        <v>3081</v>
      </c>
      <c r="D344" t="s">
        <v>3082</v>
      </c>
      <c r="E344" s="11" t="s">
        <v>3187</v>
      </c>
      <c r="F344" t="s">
        <v>2244</v>
      </c>
      <c r="G344" t="s">
        <v>2672</v>
      </c>
    </row>
    <row r="345" spans="2:7" x14ac:dyDescent="0.25">
      <c r="B345" t="s">
        <v>2808</v>
      </c>
      <c r="C345" t="s">
        <v>3083</v>
      </c>
      <c r="D345" t="s">
        <v>3084</v>
      </c>
      <c r="E345" s="11" t="s">
        <v>3187</v>
      </c>
      <c r="F345" t="s">
        <v>2244</v>
      </c>
      <c r="G345" t="s">
        <v>2672</v>
      </c>
    </row>
    <row r="346" spans="2:7" x14ac:dyDescent="0.25">
      <c r="B346" t="s">
        <v>2808</v>
      </c>
      <c r="C346" t="s">
        <v>3085</v>
      </c>
      <c r="D346" t="s">
        <v>3086</v>
      </c>
      <c r="E346" s="11" t="s">
        <v>3187</v>
      </c>
      <c r="F346" t="s">
        <v>2244</v>
      </c>
      <c r="G346" t="s">
        <v>2672</v>
      </c>
    </row>
    <row r="347" spans="2:7" x14ac:dyDescent="0.25">
      <c r="B347" t="s">
        <v>2808</v>
      </c>
      <c r="C347" t="s">
        <v>3087</v>
      </c>
      <c r="D347" t="s">
        <v>3088</v>
      </c>
      <c r="E347" s="11" t="s">
        <v>3187</v>
      </c>
      <c r="F347" t="s">
        <v>2244</v>
      </c>
      <c r="G347" t="s">
        <v>2672</v>
      </c>
    </row>
    <row r="348" spans="2:7" x14ac:dyDescent="0.25">
      <c r="B348" t="s">
        <v>2808</v>
      </c>
      <c r="C348" t="s">
        <v>3089</v>
      </c>
      <c r="D348" t="s">
        <v>3090</v>
      </c>
      <c r="E348" s="11" t="s">
        <v>3187</v>
      </c>
      <c r="F348" t="s">
        <v>2244</v>
      </c>
      <c r="G348" t="s">
        <v>2672</v>
      </c>
    </row>
    <row r="349" spans="2:7" x14ac:dyDescent="0.25">
      <c r="B349" t="s">
        <v>2808</v>
      </c>
      <c r="C349" t="s">
        <v>3091</v>
      </c>
      <c r="D349" t="s">
        <v>3092</v>
      </c>
      <c r="E349" s="11" t="s">
        <v>3187</v>
      </c>
      <c r="F349" t="s">
        <v>2244</v>
      </c>
      <c r="G349" t="s">
        <v>2672</v>
      </c>
    </row>
    <row r="350" spans="2:7" x14ac:dyDescent="0.25">
      <c r="B350" t="s">
        <v>2808</v>
      </c>
      <c r="C350" t="s">
        <v>3093</v>
      </c>
      <c r="D350" t="s">
        <v>3094</v>
      </c>
      <c r="E350" s="11" t="s">
        <v>3187</v>
      </c>
      <c r="F350" t="s">
        <v>2244</v>
      </c>
      <c r="G350" t="s">
        <v>2672</v>
      </c>
    </row>
    <row r="351" spans="2:7" x14ac:dyDescent="0.25">
      <c r="B351" t="s">
        <v>2808</v>
      </c>
      <c r="C351" t="s">
        <v>3095</v>
      </c>
      <c r="D351" t="s">
        <v>3096</v>
      </c>
      <c r="E351" s="11" t="s">
        <v>3187</v>
      </c>
      <c r="F351" t="s">
        <v>2244</v>
      </c>
      <c r="G351" t="s">
        <v>2672</v>
      </c>
    </row>
    <row r="352" spans="2:7" x14ac:dyDescent="0.25">
      <c r="B352" t="s">
        <v>2808</v>
      </c>
      <c r="C352" t="s">
        <v>3097</v>
      </c>
      <c r="D352" t="s">
        <v>3098</v>
      </c>
      <c r="E352" s="11" t="s">
        <v>3187</v>
      </c>
      <c r="F352" t="s">
        <v>2244</v>
      </c>
      <c r="G352" t="s">
        <v>2672</v>
      </c>
    </row>
    <row r="353" spans="2:7" x14ac:dyDescent="0.25">
      <c r="B353" t="s">
        <v>2808</v>
      </c>
      <c r="C353" t="s">
        <v>3099</v>
      </c>
      <c r="D353" t="s">
        <v>3100</v>
      </c>
      <c r="E353" s="11" t="s">
        <v>3186</v>
      </c>
      <c r="F353" t="s">
        <v>2244</v>
      </c>
      <c r="G353" t="s">
        <v>2672</v>
      </c>
    </row>
    <row r="354" spans="2:7" x14ac:dyDescent="0.25">
      <c r="B354" t="s">
        <v>2808</v>
      </c>
      <c r="C354" t="s">
        <v>3101</v>
      </c>
      <c r="D354" t="s">
        <v>3100</v>
      </c>
      <c r="E354" s="11" t="s">
        <v>3186</v>
      </c>
      <c r="F354" t="s">
        <v>2244</v>
      </c>
      <c r="G354" t="s">
        <v>2672</v>
      </c>
    </row>
    <row r="355" spans="2:7" x14ac:dyDescent="0.25">
      <c r="B355" t="s">
        <v>2808</v>
      </c>
      <c r="C355" t="s">
        <v>3102</v>
      </c>
      <c r="D355" t="s">
        <v>3103</v>
      </c>
      <c r="E355" s="11" t="s">
        <v>3186</v>
      </c>
      <c r="F355" t="s">
        <v>2244</v>
      </c>
      <c r="G355" t="s">
        <v>2672</v>
      </c>
    </row>
    <row r="356" spans="2:7" x14ac:dyDescent="0.25">
      <c r="B356" t="s">
        <v>2808</v>
      </c>
      <c r="C356" t="s">
        <v>3104</v>
      </c>
      <c r="D356" t="s">
        <v>3105</v>
      </c>
      <c r="E356" s="11" t="s">
        <v>3186</v>
      </c>
      <c r="F356" t="s">
        <v>2244</v>
      </c>
      <c r="G356" t="s">
        <v>2672</v>
      </c>
    </row>
    <row r="357" spans="2:7" x14ac:dyDescent="0.25">
      <c r="B357" t="s">
        <v>2808</v>
      </c>
      <c r="C357" t="s">
        <v>3106</v>
      </c>
      <c r="D357" t="s">
        <v>3107</v>
      </c>
      <c r="E357" s="11" t="s">
        <v>3186</v>
      </c>
      <c r="F357" t="s">
        <v>2244</v>
      </c>
      <c r="G357" t="s">
        <v>2672</v>
      </c>
    </row>
    <row r="358" spans="2:7" x14ac:dyDescent="0.25">
      <c r="B358" t="s">
        <v>2808</v>
      </c>
      <c r="C358" t="s">
        <v>3108</v>
      </c>
      <c r="D358" t="s">
        <v>3109</v>
      </c>
      <c r="E358" s="11" t="s">
        <v>3186</v>
      </c>
      <c r="F358" t="s">
        <v>2244</v>
      </c>
      <c r="G358" t="s">
        <v>2672</v>
      </c>
    </row>
    <row r="359" spans="2:7" x14ac:dyDescent="0.25">
      <c r="B359" t="s">
        <v>2808</v>
      </c>
      <c r="C359" t="s">
        <v>3110</v>
      </c>
      <c r="D359" t="s">
        <v>3111</v>
      </c>
      <c r="E359" s="11" t="s">
        <v>3186</v>
      </c>
      <c r="F359" t="s">
        <v>2244</v>
      </c>
      <c r="G359" t="s">
        <v>2672</v>
      </c>
    </row>
    <row r="360" spans="2:7" x14ac:dyDescent="0.25">
      <c r="B360" t="s">
        <v>2808</v>
      </c>
      <c r="C360" t="s">
        <v>3112</v>
      </c>
      <c r="D360" t="s">
        <v>3113</v>
      </c>
      <c r="E360" s="11" t="s">
        <v>3186</v>
      </c>
      <c r="F360" t="s">
        <v>2244</v>
      </c>
      <c r="G360" t="s">
        <v>2672</v>
      </c>
    </row>
    <row r="361" spans="2:7" x14ac:dyDescent="0.25">
      <c r="B361" t="s">
        <v>2808</v>
      </c>
      <c r="C361" t="s">
        <v>3114</v>
      </c>
      <c r="D361" t="s">
        <v>3115</v>
      </c>
      <c r="E361" s="11" t="s">
        <v>3186</v>
      </c>
      <c r="F361" t="s">
        <v>2244</v>
      </c>
      <c r="G361" t="s">
        <v>2672</v>
      </c>
    </row>
    <row r="362" spans="2:7" x14ac:dyDescent="0.25">
      <c r="B362" t="s">
        <v>2808</v>
      </c>
      <c r="C362" t="s">
        <v>3116</v>
      </c>
      <c r="D362" t="s">
        <v>3117</v>
      </c>
      <c r="E362" s="11" t="s">
        <v>3186</v>
      </c>
      <c r="F362" t="s">
        <v>2244</v>
      </c>
      <c r="G362" t="s">
        <v>2672</v>
      </c>
    </row>
    <row r="363" spans="2:7" x14ac:dyDescent="0.25">
      <c r="B363" t="s">
        <v>2808</v>
      </c>
      <c r="C363" t="s">
        <v>3118</v>
      </c>
      <c r="D363" t="s">
        <v>3119</v>
      </c>
      <c r="E363" s="11" t="s">
        <v>3186</v>
      </c>
      <c r="F363" t="s">
        <v>2244</v>
      </c>
      <c r="G363" t="s">
        <v>2672</v>
      </c>
    </row>
    <row r="364" spans="2:7" x14ac:dyDescent="0.25">
      <c r="B364" t="s">
        <v>2808</v>
      </c>
      <c r="C364" t="s">
        <v>3120</v>
      </c>
      <c r="D364" t="s">
        <v>3121</v>
      </c>
      <c r="E364" s="11" t="s">
        <v>3186</v>
      </c>
      <c r="F364" t="s">
        <v>2244</v>
      </c>
      <c r="G364" t="s">
        <v>2672</v>
      </c>
    </row>
    <row r="365" spans="2:7" x14ac:dyDescent="0.25">
      <c r="B365" t="s">
        <v>2808</v>
      </c>
      <c r="C365" t="s">
        <v>3122</v>
      </c>
      <c r="D365" t="s">
        <v>3123</v>
      </c>
      <c r="E365" s="11" t="s">
        <v>3186</v>
      </c>
      <c r="F365" t="s">
        <v>2244</v>
      </c>
      <c r="G365" t="s">
        <v>2672</v>
      </c>
    </row>
    <row r="366" spans="2:7" x14ac:dyDescent="0.25">
      <c r="B366" t="s">
        <v>2808</v>
      </c>
      <c r="C366" t="s">
        <v>3124</v>
      </c>
      <c r="D366" t="s">
        <v>3125</v>
      </c>
      <c r="E366" s="11" t="s">
        <v>3186</v>
      </c>
      <c r="F366" t="s">
        <v>2244</v>
      </c>
      <c r="G366" t="s">
        <v>2672</v>
      </c>
    </row>
    <row r="367" spans="2:7" x14ac:dyDescent="0.25">
      <c r="B367" t="s">
        <v>2808</v>
      </c>
      <c r="C367" t="s">
        <v>3126</v>
      </c>
      <c r="D367" t="s">
        <v>3125</v>
      </c>
      <c r="E367" s="11" t="s">
        <v>3186</v>
      </c>
      <c r="F367" t="s">
        <v>2244</v>
      </c>
      <c r="G367" t="s">
        <v>2672</v>
      </c>
    </row>
    <row r="368" spans="2:7" x14ac:dyDescent="0.25">
      <c r="B368" t="s">
        <v>2808</v>
      </c>
      <c r="C368" t="s">
        <v>3127</v>
      </c>
      <c r="D368" t="s">
        <v>3128</v>
      </c>
      <c r="E368" s="11" t="s">
        <v>3186</v>
      </c>
      <c r="F368" t="s">
        <v>2244</v>
      </c>
      <c r="G368" t="s">
        <v>2672</v>
      </c>
    </row>
    <row r="369" spans="2:7" x14ac:dyDescent="0.25">
      <c r="B369" t="s">
        <v>2808</v>
      </c>
      <c r="C369" t="s">
        <v>3129</v>
      </c>
      <c r="D369" t="s">
        <v>3130</v>
      </c>
      <c r="E369" s="11" t="s">
        <v>3186</v>
      </c>
      <c r="F369" t="s">
        <v>2244</v>
      </c>
      <c r="G369" t="s">
        <v>2672</v>
      </c>
    </row>
    <row r="370" spans="2:7" x14ac:dyDescent="0.25">
      <c r="B370" t="s">
        <v>2808</v>
      </c>
      <c r="C370" t="s">
        <v>3131</v>
      </c>
      <c r="D370" t="s">
        <v>3132</v>
      </c>
      <c r="E370" s="11" t="s">
        <v>3186</v>
      </c>
      <c r="F370" t="s">
        <v>2244</v>
      </c>
      <c r="G370" t="s">
        <v>2672</v>
      </c>
    </row>
    <row r="371" spans="2:7" x14ac:dyDescent="0.25">
      <c r="B371" t="s">
        <v>2808</v>
      </c>
      <c r="C371" t="s">
        <v>3133</v>
      </c>
      <c r="D371" t="s">
        <v>3134</v>
      </c>
      <c r="E371" s="11" t="s">
        <v>3186</v>
      </c>
      <c r="F371" t="s">
        <v>2244</v>
      </c>
      <c r="G371" t="s">
        <v>2672</v>
      </c>
    </row>
    <row r="372" spans="2:7" x14ac:dyDescent="0.25">
      <c r="B372" t="s">
        <v>2808</v>
      </c>
      <c r="C372" t="s">
        <v>3135</v>
      </c>
      <c r="D372" t="s">
        <v>3136</v>
      </c>
      <c r="E372" s="11" t="s">
        <v>3186</v>
      </c>
      <c r="F372" t="s">
        <v>2244</v>
      </c>
      <c r="G372" t="s">
        <v>2672</v>
      </c>
    </row>
    <row r="373" spans="2:7" x14ac:dyDescent="0.25">
      <c r="B373" t="s">
        <v>2808</v>
      </c>
      <c r="C373" t="s">
        <v>3137</v>
      </c>
      <c r="D373" t="s">
        <v>2642</v>
      </c>
      <c r="E373" s="11" t="s">
        <v>3186</v>
      </c>
      <c r="F373" t="s">
        <v>2244</v>
      </c>
      <c r="G373" t="s">
        <v>2672</v>
      </c>
    </row>
    <row r="374" spans="2:7" x14ac:dyDescent="0.25">
      <c r="B374" t="s">
        <v>2808</v>
      </c>
      <c r="C374" t="s">
        <v>3138</v>
      </c>
      <c r="D374" t="s">
        <v>3139</v>
      </c>
      <c r="E374" s="11" t="s">
        <v>3186</v>
      </c>
      <c r="F374" t="s">
        <v>2244</v>
      </c>
      <c r="G374" t="s">
        <v>2672</v>
      </c>
    </row>
    <row r="375" spans="2:7" x14ac:dyDescent="0.25">
      <c r="B375" t="s">
        <v>2808</v>
      </c>
      <c r="C375" t="s">
        <v>3140</v>
      </c>
      <c r="D375" t="s">
        <v>3141</v>
      </c>
      <c r="E375" s="11" t="s">
        <v>3186</v>
      </c>
      <c r="F375" t="s">
        <v>2244</v>
      </c>
      <c r="G375" t="s">
        <v>2672</v>
      </c>
    </row>
    <row r="376" spans="2:7" x14ac:dyDescent="0.25">
      <c r="B376" t="s">
        <v>2808</v>
      </c>
      <c r="C376" t="s">
        <v>3142</v>
      </c>
      <c r="D376" t="s">
        <v>3143</v>
      </c>
      <c r="E376" s="11" t="s">
        <v>3186</v>
      </c>
      <c r="F376" t="s">
        <v>2244</v>
      </c>
      <c r="G376" t="s">
        <v>2672</v>
      </c>
    </row>
    <row r="377" spans="2:7" x14ac:dyDescent="0.25">
      <c r="B377" t="s">
        <v>2808</v>
      </c>
      <c r="C377" t="s">
        <v>3144</v>
      </c>
      <c r="D377" t="s">
        <v>3145</v>
      </c>
      <c r="E377" s="11" t="s">
        <v>3186</v>
      </c>
      <c r="F377" t="s">
        <v>2244</v>
      </c>
      <c r="G377" t="s">
        <v>2672</v>
      </c>
    </row>
    <row r="378" spans="2:7" x14ac:dyDescent="0.25">
      <c r="B378" t="s">
        <v>2808</v>
      </c>
      <c r="C378" t="s">
        <v>3146</v>
      </c>
      <c r="D378" t="s">
        <v>3147</v>
      </c>
      <c r="E378" s="11" t="s">
        <v>3186</v>
      </c>
      <c r="F378" t="s">
        <v>2244</v>
      </c>
      <c r="G378" t="s">
        <v>2672</v>
      </c>
    </row>
    <row r="379" spans="2:7" x14ac:dyDescent="0.25">
      <c r="B379" t="s">
        <v>2808</v>
      </c>
      <c r="C379" t="s">
        <v>3148</v>
      </c>
      <c r="D379" t="s">
        <v>954</v>
      </c>
      <c r="E379" s="11" t="s">
        <v>3186</v>
      </c>
      <c r="F379" t="s">
        <v>2244</v>
      </c>
      <c r="G379" t="s">
        <v>2672</v>
      </c>
    </row>
    <row r="380" spans="2:7" x14ac:dyDescent="0.25">
      <c r="B380" t="s">
        <v>2808</v>
      </c>
      <c r="C380" t="s">
        <v>3149</v>
      </c>
      <c r="D380" t="s">
        <v>3150</v>
      </c>
      <c r="E380" s="11" t="s">
        <v>3186</v>
      </c>
      <c r="F380" t="s">
        <v>2244</v>
      </c>
      <c r="G380" t="s">
        <v>2672</v>
      </c>
    </row>
    <row r="381" spans="2:7" x14ac:dyDescent="0.25">
      <c r="B381" t="s">
        <v>2808</v>
      </c>
      <c r="C381" t="s">
        <v>3151</v>
      </c>
      <c r="D381" t="s">
        <v>3152</v>
      </c>
      <c r="E381" s="11" t="s">
        <v>3186</v>
      </c>
      <c r="F381" t="s">
        <v>2244</v>
      </c>
      <c r="G381" t="s">
        <v>2672</v>
      </c>
    </row>
    <row r="382" spans="2:7" x14ac:dyDescent="0.25">
      <c r="B382" t="s">
        <v>2808</v>
      </c>
      <c r="C382" t="s">
        <v>3153</v>
      </c>
      <c r="D382" t="s">
        <v>3154</v>
      </c>
      <c r="E382" s="11" t="s">
        <v>3186</v>
      </c>
      <c r="F382" t="s">
        <v>2244</v>
      </c>
      <c r="G382" t="s">
        <v>2672</v>
      </c>
    </row>
    <row r="383" spans="2:7" x14ac:dyDescent="0.25">
      <c r="B383" t="s">
        <v>2808</v>
      </c>
      <c r="C383" t="s">
        <v>3155</v>
      </c>
      <c r="D383" t="s">
        <v>3156</v>
      </c>
      <c r="E383" s="11" t="s">
        <v>3186</v>
      </c>
      <c r="F383" t="s">
        <v>2244</v>
      </c>
      <c r="G383" t="s">
        <v>2672</v>
      </c>
    </row>
    <row r="384" spans="2:7" x14ac:dyDescent="0.25">
      <c r="B384" t="s">
        <v>2808</v>
      </c>
      <c r="C384" t="s">
        <v>3157</v>
      </c>
      <c r="D384" t="s">
        <v>3158</v>
      </c>
      <c r="E384" s="11" t="s">
        <v>3186</v>
      </c>
      <c r="F384" t="s">
        <v>2244</v>
      </c>
      <c r="G384" t="s">
        <v>2672</v>
      </c>
    </row>
    <row r="385" spans="2:7" x14ac:dyDescent="0.25">
      <c r="B385" t="s">
        <v>2808</v>
      </c>
      <c r="C385" t="s">
        <v>3159</v>
      </c>
      <c r="D385" t="s">
        <v>2262</v>
      </c>
      <c r="E385" s="11" t="s">
        <v>3186</v>
      </c>
      <c r="F385" t="s">
        <v>2244</v>
      </c>
      <c r="G385" t="s">
        <v>2672</v>
      </c>
    </row>
    <row r="386" spans="2:7" x14ac:dyDescent="0.25">
      <c r="B386" t="s">
        <v>2808</v>
      </c>
      <c r="C386" t="s">
        <v>3160</v>
      </c>
      <c r="D386" t="s">
        <v>3161</v>
      </c>
      <c r="E386" s="11" t="s">
        <v>3186</v>
      </c>
      <c r="F386" t="s">
        <v>2244</v>
      </c>
      <c r="G386" t="s">
        <v>2672</v>
      </c>
    </row>
    <row r="387" spans="2:7" x14ac:dyDescent="0.25">
      <c r="B387" t="s">
        <v>2808</v>
      </c>
      <c r="C387" t="s">
        <v>3162</v>
      </c>
      <c r="D387" t="s">
        <v>3163</v>
      </c>
      <c r="E387" s="11" t="s">
        <v>3186</v>
      </c>
      <c r="F387" t="s">
        <v>2244</v>
      </c>
      <c r="G387" t="s">
        <v>2672</v>
      </c>
    </row>
    <row r="388" spans="2:7" x14ac:dyDescent="0.25">
      <c r="B388" t="s">
        <v>2808</v>
      </c>
      <c r="C388" t="s">
        <v>3164</v>
      </c>
      <c r="D388" t="s">
        <v>3165</v>
      </c>
      <c r="E388" s="11" t="s">
        <v>3186</v>
      </c>
      <c r="F388" t="s">
        <v>2244</v>
      </c>
      <c r="G388" t="s">
        <v>2672</v>
      </c>
    </row>
  </sheetData>
  <sortState xmlns:xlrd2="http://schemas.microsoft.com/office/spreadsheetml/2017/richdata2" ref="B5:G388">
    <sortCondition ref="D5:D388"/>
  </sortState>
  <phoneticPr fontId="5" type="noConversion"/>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BE5FF-3D40-4819-8E59-B413930AD848}">
  <dimension ref="A2:F8"/>
  <sheetViews>
    <sheetView workbookViewId="0">
      <selection activeCell="G11" sqref="G11"/>
    </sheetView>
  </sheetViews>
  <sheetFormatPr defaultRowHeight="15" x14ac:dyDescent="0.25"/>
  <cols>
    <col min="1" max="1" width="18.140625" style="5" customWidth="1"/>
    <col min="3" max="3" width="13.85546875" bestFit="1" customWidth="1"/>
    <col min="4" max="4" width="25.5703125" customWidth="1"/>
    <col min="5" max="5" width="21.85546875" bestFit="1" customWidth="1"/>
    <col min="10" max="10" width="22.5703125" bestFit="1" customWidth="1"/>
    <col min="11" max="11" width="18.140625" bestFit="1" customWidth="1"/>
  </cols>
  <sheetData>
    <row r="2" spans="2:6" x14ac:dyDescent="0.25">
      <c r="C2" t="s">
        <v>2665</v>
      </c>
      <c r="D2" t="s">
        <v>2658</v>
      </c>
      <c r="E2" t="s">
        <v>3215</v>
      </c>
      <c r="F2" t="s">
        <v>3216</v>
      </c>
    </row>
    <row r="3" spans="2:6" x14ac:dyDescent="0.25">
      <c r="B3">
        <v>2023</v>
      </c>
      <c r="C3">
        <v>20</v>
      </c>
      <c r="D3">
        <v>2023</v>
      </c>
      <c r="E3">
        <v>25</v>
      </c>
      <c r="F3">
        <v>102</v>
      </c>
    </row>
    <row r="4" spans="2:6" x14ac:dyDescent="0.25">
      <c r="B4">
        <v>2022</v>
      </c>
      <c r="C4">
        <v>300</v>
      </c>
      <c r="D4">
        <v>2022</v>
      </c>
      <c r="E4">
        <v>1</v>
      </c>
      <c r="F4">
        <v>103</v>
      </c>
    </row>
    <row r="5" spans="2:6" x14ac:dyDescent="0.25">
      <c r="B5">
        <v>2021</v>
      </c>
      <c r="C5">
        <v>200</v>
      </c>
      <c r="D5">
        <v>2021</v>
      </c>
      <c r="E5">
        <v>1</v>
      </c>
      <c r="F5">
        <v>96</v>
      </c>
    </row>
    <row r="6" spans="2:6" x14ac:dyDescent="0.25">
      <c r="B6">
        <v>2020</v>
      </c>
      <c r="C6">
        <v>20</v>
      </c>
      <c r="D6">
        <v>2020</v>
      </c>
      <c r="E6">
        <v>21</v>
      </c>
      <c r="F6">
        <v>97</v>
      </c>
    </row>
    <row r="7" spans="2:6" x14ac:dyDescent="0.25">
      <c r="B7">
        <v>2019</v>
      </c>
      <c r="C7">
        <v>15</v>
      </c>
      <c r="D7">
        <v>2019</v>
      </c>
      <c r="E7">
        <v>17</v>
      </c>
      <c r="F7">
        <v>100</v>
      </c>
    </row>
    <row r="8" spans="2:6" x14ac:dyDescent="0.25">
      <c r="B8">
        <v>2018</v>
      </c>
      <c r="C8">
        <v>60</v>
      </c>
      <c r="D8">
        <v>2018</v>
      </c>
      <c r="E8">
        <v>7</v>
      </c>
      <c r="F8">
        <v>97</v>
      </c>
    </row>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A28BF-7CDB-4B14-9A00-3401E6A1D7A6}">
  <dimension ref="A1:E188"/>
  <sheetViews>
    <sheetView workbookViewId="0">
      <selection activeCell="E5" sqref="E5"/>
    </sheetView>
  </sheetViews>
  <sheetFormatPr defaultRowHeight="15" x14ac:dyDescent="0.25"/>
  <cols>
    <col min="1" max="1" width="37.42578125" bestFit="1" customWidth="1"/>
    <col min="2" max="2" width="14.5703125" bestFit="1" customWidth="1"/>
    <col min="3" max="3" width="9.5703125" bestFit="1" customWidth="1"/>
  </cols>
  <sheetData>
    <row r="1" spans="1:5" ht="25.5" x14ac:dyDescent="0.45">
      <c r="A1" t="s">
        <v>3190</v>
      </c>
      <c r="E1" s="16" t="str">
        <f>_xlfn.CONCAT(E3,": ",C188)</f>
        <v>Accessions Added in 2023: 1152</v>
      </c>
    </row>
    <row r="2" spans="1:5" x14ac:dyDescent="0.25">
      <c r="A2" t="s">
        <v>3191</v>
      </c>
    </row>
    <row r="3" spans="1:5" x14ac:dyDescent="0.25">
      <c r="E3" t="s">
        <v>3209</v>
      </c>
    </row>
    <row r="5" spans="1:5" x14ac:dyDescent="0.25">
      <c r="A5" t="s">
        <v>3192</v>
      </c>
      <c r="B5" t="s">
        <v>1730</v>
      </c>
      <c r="C5" t="s">
        <v>3193</v>
      </c>
    </row>
    <row r="6" spans="1:5" x14ac:dyDescent="0.25">
      <c r="A6" t="s">
        <v>88</v>
      </c>
      <c r="B6" t="s">
        <v>2082</v>
      </c>
      <c r="C6">
        <v>152</v>
      </c>
    </row>
    <row r="7" spans="1:5" x14ac:dyDescent="0.25">
      <c r="A7" t="s">
        <v>11</v>
      </c>
      <c r="B7" t="s">
        <v>2035</v>
      </c>
      <c r="C7">
        <v>95</v>
      </c>
    </row>
    <row r="8" spans="1:5" x14ac:dyDescent="0.25">
      <c r="A8" t="s">
        <v>228</v>
      </c>
      <c r="B8" t="s">
        <v>1992</v>
      </c>
      <c r="C8">
        <v>58</v>
      </c>
    </row>
    <row r="9" spans="1:5" x14ac:dyDescent="0.25">
      <c r="A9" t="s">
        <v>17</v>
      </c>
      <c r="B9" t="s">
        <v>1750</v>
      </c>
      <c r="C9">
        <v>56</v>
      </c>
    </row>
    <row r="10" spans="1:5" x14ac:dyDescent="0.25">
      <c r="A10" t="s">
        <v>123</v>
      </c>
      <c r="B10" t="s">
        <v>1865</v>
      </c>
      <c r="C10">
        <v>53</v>
      </c>
    </row>
    <row r="11" spans="1:5" x14ac:dyDescent="0.25">
      <c r="A11" t="s">
        <v>196</v>
      </c>
      <c r="B11" t="s">
        <v>1952</v>
      </c>
      <c r="C11">
        <v>51</v>
      </c>
    </row>
    <row r="12" spans="1:5" x14ac:dyDescent="0.25">
      <c r="A12" t="s">
        <v>55</v>
      </c>
      <c r="B12" t="s">
        <v>2259</v>
      </c>
      <c r="C12">
        <v>44</v>
      </c>
    </row>
    <row r="13" spans="1:5" x14ac:dyDescent="0.25">
      <c r="A13" t="s">
        <v>55</v>
      </c>
      <c r="B13" t="s">
        <v>2059</v>
      </c>
      <c r="C13">
        <v>39</v>
      </c>
    </row>
    <row r="14" spans="1:5" x14ac:dyDescent="0.25">
      <c r="A14" t="s">
        <v>70</v>
      </c>
      <c r="B14" t="s">
        <v>1972</v>
      </c>
      <c r="C14">
        <v>22</v>
      </c>
    </row>
    <row r="15" spans="1:5" x14ac:dyDescent="0.25">
      <c r="A15" t="s">
        <v>411</v>
      </c>
      <c r="B15" t="s">
        <v>2179</v>
      </c>
      <c r="C15">
        <v>20</v>
      </c>
    </row>
    <row r="16" spans="1:5" x14ac:dyDescent="0.25">
      <c r="A16" t="s">
        <v>3196</v>
      </c>
      <c r="B16" t="s">
        <v>1845</v>
      </c>
      <c r="C16">
        <v>20</v>
      </c>
    </row>
    <row r="17" spans="1:3" x14ac:dyDescent="0.25">
      <c r="A17" t="s">
        <v>70</v>
      </c>
      <c r="B17" t="s">
        <v>2149</v>
      </c>
      <c r="C17">
        <v>18</v>
      </c>
    </row>
    <row r="18" spans="1:3" x14ac:dyDescent="0.25">
      <c r="A18" t="s">
        <v>70</v>
      </c>
      <c r="B18" t="s">
        <v>1889</v>
      </c>
      <c r="C18">
        <v>16</v>
      </c>
    </row>
    <row r="19" spans="1:3" x14ac:dyDescent="0.25">
      <c r="A19" t="s">
        <v>614</v>
      </c>
      <c r="B19" t="s">
        <v>2289</v>
      </c>
      <c r="C19">
        <v>14</v>
      </c>
    </row>
    <row r="20" spans="1:3" x14ac:dyDescent="0.25">
      <c r="A20" t="s">
        <v>222</v>
      </c>
      <c r="B20" t="s">
        <v>1977</v>
      </c>
      <c r="C20">
        <v>13</v>
      </c>
    </row>
    <row r="21" spans="1:3" x14ac:dyDescent="0.25">
      <c r="A21" t="s">
        <v>64</v>
      </c>
      <c r="B21" t="s">
        <v>1809</v>
      </c>
      <c r="C21">
        <v>12</v>
      </c>
    </row>
    <row r="22" spans="1:3" x14ac:dyDescent="0.25">
      <c r="A22" t="s">
        <v>70</v>
      </c>
      <c r="B22" t="s">
        <v>1850</v>
      </c>
      <c r="C22">
        <v>12</v>
      </c>
    </row>
    <row r="23" spans="1:3" x14ac:dyDescent="0.25">
      <c r="A23" t="s">
        <v>116</v>
      </c>
      <c r="B23" t="s">
        <v>2293</v>
      </c>
      <c r="C23">
        <v>12</v>
      </c>
    </row>
    <row r="24" spans="1:3" x14ac:dyDescent="0.25">
      <c r="A24" t="s">
        <v>188</v>
      </c>
      <c r="B24" t="s">
        <v>1944</v>
      </c>
      <c r="C24">
        <v>11</v>
      </c>
    </row>
    <row r="25" spans="1:3" x14ac:dyDescent="0.25">
      <c r="A25" t="s">
        <v>64</v>
      </c>
      <c r="B25" t="s">
        <v>1800</v>
      </c>
      <c r="C25">
        <v>10</v>
      </c>
    </row>
    <row r="26" spans="1:3" x14ac:dyDescent="0.25">
      <c r="A26" t="s">
        <v>64</v>
      </c>
      <c r="B26" t="s">
        <v>2023</v>
      </c>
      <c r="C26">
        <v>10</v>
      </c>
    </row>
    <row r="27" spans="1:3" x14ac:dyDescent="0.25">
      <c r="A27" t="s">
        <v>70</v>
      </c>
      <c r="B27" t="s">
        <v>2154</v>
      </c>
      <c r="C27">
        <v>10</v>
      </c>
    </row>
    <row r="28" spans="1:3" x14ac:dyDescent="0.25">
      <c r="A28" t="s">
        <v>154</v>
      </c>
      <c r="B28" t="s">
        <v>1903</v>
      </c>
      <c r="C28">
        <v>10</v>
      </c>
    </row>
    <row r="29" spans="1:3" x14ac:dyDescent="0.25">
      <c r="A29" t="s">
        <v>258</v>
      </c>
      <c r="B29" t="s">
        <v>2018</v>
      </c>
      <c r="C29">
        <v>10</v>
      </c>
    </row>
    <row r="30" spans="1:3" x14ac:dyDescent="0.25">
      <c r="A30" t="s">
        <v>11</v>
      </c>
      <c r="B30" t="s">
        <v>1832</v>
      </c>
      <c r="C30">
        <v>10</v>
      </c>
    </row>
    <row r="31" spans="1:3" x14ac:dyDescent="0.25">
      <c r="A31" t="s">
        <v>398</v>
      </c>
      <c r="B31" t="s">
        <v>2188</v>
      </c>
      <c r="C31">
        <v>10</v>
      </c>
    </row>
    <row r="32" spans="1:3" x14ac:dyDescent="0.25">
      <c r="A32" t="s">
        <v>596</v>
      </c>
      <c r="B32" t="s">
        <v>2271</v>
      </c>
      <c r="C32">
        <v>8</v>
      </c>
    </row>
    <row r="33" spans="1:3" x14ac:dyDescent="0.25">
      <c r="A33" t="s">
        <v>116</v>
      </c>
      <c r="B33" t="s">
        <v>1925</v>
      </c>
      <c r="C33">
        <v>8</v>
      </c>
    </row>
    <row r="34" spans="1:3" x14ac:dyDescent="0.25">
      <c r="A34" t="s">
        <v>659</v>
      </c>
      <c r="B34" t="s">
        <v>2315</v>
      </c>
      <c r="C34">
        <v>8</v>
      </c>
    </row>
    <row r="35" spans="1:3" x14ac:dyDescent="0.25">
      <c r="A35" t="s">
        <v>398</v>
      </c>
      <c r="B35" t="s">
        <v>2168</v>
      </c>
      <c r="C35">
        <v>8</v>
      </c>
    </row>
    <row r="36" spans="1:3" x14ac:dyDescent="0.25">
      <c r="A36" t="s">
        <v>81</v>
      </c>
      <c r="B36" t="s">
        <v>1819</v>
      </c>
      <c r="C36">
        <v>7</v>
      </c>
    </row>
    <row r="37" spans="1:3" x14ac:dyDescent="0.25">
      <c r="A37" t="s">
        <v>81</v>
      </c>
      <c r="B37" t="s">
        <v>1967</v>
      </c>
      <c r="C37">
        <v>7</v>
      </c>
    </row>
    <row r="38" spans="1:3" x14ac:dyDescent="0.25">
      <c r="A38" t="s">
        <v>414</v>
      </c>
      <c r="B38" t="s">
        <v>2182</v>
      </c>
      <c r="C38">
        <v>7</v>
      </c>
    </row>
    <row r="39" spans="1:3" x14ac:dyDescent="0.25">
      <c r="A39" t="s">
        <v>116</v>
      </c>
      <c r="B39" t="s">
        <v>1856</v>
      </c>
      <c r="C39">
        <v>7</v>
      </c>
    </row>
    <row r="40" spans="1:3" x14ac:dyDescent="0.25">
      <c r="A40" t="s">
        <v>136</v>
      </c>
      <c r="B40" t="s">
        <v>1881</v>
      </c>
      <c r="C40">
        <v>6</v>
      </c>
    </row>
    <row r="41" spans="1:3" x14ac:dyDescent="0.25">
      <c r="A41" t="s">
        <v>193</v>
      </c>
      <c r="B41" t="s">
        <v>1020</v>
      </c>
      <c r="C41">
        <v>6</v>
      </c>
    </row>
    <row r="42" spans="1:3" x14ac:dyDescent="0.25">
      <c r="A42" t="s">
        <v>265</v>
      </c>
      <c r="B42" t="s">
        <v>2559</v>
      </c>
      <c r="C42">
        <v>6</v>
      </c>
    </row>
    <row r="43" spans="1:3" x14ac:dyDescent="0.25">
      <c r="A43" t="s">
        <v>877</v>
      </c>
      <c r="B43" t="s">
        <v>2371</v>
      </c>
      <c r="C43">
        <v>6</v>
      </c>
    </row>
    <row r="44" spans="1:3" x14ac:dyDescent="0.25">
      <c r="A44" t="s">
        <v>228</v>
      </c>
      <c r="B44" t="s">
        <v>1983</v>
      </c>
      <c r="C44">
        <v>6</v>
      </c>
    </row>
    <row r="45" spans="1:3" x14ac:dyDescent="0.25">
      <c r="A45" t="s">
        <v>168</v>
      </c>
      <c r="B45" t="s">
        <v>1920</v>
      </c>
      <c r="C45">
        <v>6</v>
      </c>
    </row>
    <row r="46" spans="1:3" x14ac:dyDescent="0.25">
      <c r="A46" t="s">
        <v>67</v>
      </c>
      <c r="B46" t="s">
        <v>2010</v>
      </c>
      <c r="C46">
        <v>6</v>
      </c>
    </row>
    <row r="47" spans="1:3" x14ac:dyDescent="0.25">
      <c r="A47" t="s">
        <v>288</v>
      </c>
      <c r="B47" t="s">
        <v>2050</v>
      </c>
      <c r="C47">
        <v>6</v>
      </c>
    </row>
    <row r="48" spans="1:3" x14ac:dyDescent="0.25">
      <c r="A48" t="s">
        <v>17</v>
      </c>
      <c r="B48" t="s">
        <v>1780</v>
      </c>
      <c r="C48">
        <v>6</v>
      </c>
    </row>
    <row r="49" spans="1:3" x14ac:dyDescent="0.25">
      <c r="A49" t="s">
        <v>225</v>
      </c>
      <c r="B49" t="s">
        <v>1980</v>
      </c>
      <c r="C49">
        <v>5</v>
      </c>
    </row>
    <row r="50" spans="1:3" x14ac:dyDescent="0.25">
      <c r="A50" t="s">
        <v>136</v>
      </c>
      <c r="B50" t="s">
        <v>2391</v>
      </c>
      <c r="C50">
        <v>5</v>
      </c>
    </row>
    <row r="51" spans="1:3" x14ac:dyDescent="0.25">
      <c r="A51" t="s">
        <v>188</v>
      </c>
      <c r="B51" t="s">
        <v>2032</v>
      </c>
      <c r="C51">
        <v>5</v>
      </c>
    </row>
    <row r="52" spans="1:3" x14ac:dyDescent="0.25">
      <c r="A52" t="s">
        <v>414</v>
      </c>
      <c r="B52" t="s">
        <v>2310</v>
      </c>
      <c r="C52">
        <v>5</v>
      </c>
    </row>
    <row r="53" spans="1:3" x14ac:dyDescent="0.25">
      <c r="A53" t="s">
        <v>851</v>
      </c>
      <c r="B53" t="s">
        <v>2357</v>
      </c>
      <c r="C53">
        <v>5</v>
      </c>
    </row>
    <row r="54" spans="1:3" x14ac:dyDescent="0.25">
      <c r="A54" t="s">
        <v>55</v>
      </c>
      <c r="B54" t="s">
        <v>1792</v>
      </c>
      <c r="C54">
        <v>5</v>
      </c>
    </row>
    <row r="55" spans="1:3" x14ac:dyDescent="0.25">
      <c r="A55" t="s">
        <v>211</v>
      </c>
      <c r="B55" t="s">
        <v>1965</v>
      </c>
      <c r="C55">
        <v>5</v>
      </c>
    </row>
    <row r="56" spans="1:3" x14ac:dyDescent="0.25">
      <c r="A56" t="s">
        <v>70</v>
      </c>
      <c r="B56" t="s">
        <v>2007</v>
      </c>
      <c r="C56">
        <v>4</v>
      </c>
    </row>
    <row r="57" spans="1:3" x14ac:dyDescent="0.25">
      <c r="A57" t="s">
        <v>178</v>
      </c>
      <c r="B57" t="s">
        <v>1930</v>
      </c>
      <c r="C57">
        <v>4</v>
      </c>
    </row>
    <row r="58" spans="1:3" x14ac:dyDescent="0.25">
      <c r="A58" t="s">
        <v>188</v>
      </c>
      <c r="B58" t="s">
        <v>2276</v>
      </c>
      <c r="C58">
        <v>4</v>
      </c>
    </row>
    <row r="59" spans="1:3" x14ac:dyDescent="0.25">
      <c r="A59" t="s">
        <v>414</v>
      </c>
      <c r="B59" t="s">
        <v>2414</v>
      </c>
      <c r="C59">
        <v>4</v>
      </c>
    </row>
    <row r="60" spans="1:3" x14ac:dyDescent="0.25">
      <c r="A60" t="s">
        <v>67</v>
      </c>
      <c r="B60" t="s">
        <v>1917</v>
      </c>
      <c r="C60">
        <v>4</v>
      </c>
    </row>
    <row r="61" spans="1:3" x14ac:dyDescent="0.25">
      <c r="A61" t="s">
        <v>55</v>
      </c>
      <c r="B61" t="s">
        <v>2379</v>
      </c>
      <c r="C61">
        <v>4</v>
      </c>
    </row>
    <row r="62" spans="1:3" x14ac:dyDescent="0.25">
      <c r="A62" t="s">
        <v>295</v>
      </c>
      <c r="B62" t="s">
        <v>2116</v>
      </c>
      <c r="C62">
        <v>4</v>
      </c>
    </row>
    <row r="63" spans="1:3" x14ac:dyDescent="0.25">
      <c r="A63" t="s">
        <v>185</v>
      </c>
      <c r="B63" t="s">
        <v>1941</v>
      </c>
      <c r="C63">
        <v>4</v>
      </c>
    </row>
    <row r="64" spans="1:3" x14ac:dyDescent="0.25">
      <c r="A64" t="s">
        <v>185</v>
      </c>
      <c r="B64" t="s">
        <v>2138</v>
      </c>
      <c r="C64">
        <v>4</v>
      </c>
    </row>
    <row r="65" spans="1:3" x14ac:dyDescent="0.25">
      <c r="A65" t="s">
        <v>701</v>
      </c>
      <c r="B65" t="s">
        <v>2326</v>
      </c>
      <c r="C65">
        <v>3</v>
      </c>
    </row>
    <row r="66" spans="1:3" x14ac:dyDescent="0.25">
      <c r="A66" t="s">
        <v>103</v>
      </c>
      <c r="B66" t="s">
        <v>1842</v>
      </c>
      <c r="C66">
        <v>3</v>
      </c>
    </row>
    <row r="67" spans="1:3" x14ac:dyDescent="0.25">
      <c r="A67" t="s">
        <v>1016</v>
      </c>
      <c r="B67" t="s">
        <v>2459</v>
      </c>
      <c r="C67">
        <v>3</v>
      </c>
    </row>
    <row r="68" spans="1:3" x14ac:dyDescent="0.25">
      <c r="A68" t="s">
        <v>948</v>
      </c>
      <c r="B68" t="s">
        <v>2428</v>
      </c>
      <c r="C68">
        <v>3</v>
      </c>
    </row>
    <row r="69" spans="1:3" x14ac:dyDescent="0.25">
      <c r="A69" t="s">
        <v>3197</v>
      </c>
      <c r="B69" t="s">
        <v>1862</v>
      </c>
      <c r="C69">
        <v>3</v>
      </c>
    </row>
    <row r="70" spans="1:3" x14ac:dyDescent="0.25">
      <c r="A70" t="s">
        <v>88</v>
      </c>
      <c r="B70" t="s">
        <v>1912</v>
      </c>
      <c r="C70">
        <v>3</v>
      </c>
    </row>
    <row r="71" spans="1:3" x14ac:dyDescent="0.25">
      <c r="A71" t="s">
        <v>648</v>
      </c>
      <c r="B71" t="s">
        <v>2307</v>
      </c>
      <c r="C71">
        <v>3</v>
      </c>
    </row>
    <row r="72" spans="1:3" x14ac:dyDescent="0.25">
      <c r="A72" t="s">
        <v>188</v>
      </c>
      <c r="B72" t="s">
        <v>2520</v>
      </c>
      <c r="C72">
        <v>3</v>
      </c>
    </row>
    <row r="73" spans="1:3" x14ac:dyDescent="0.25">
      <c r="A73" t="s">
        <v>614</v>
      </c>
      <c r="B73" t="s">
        <v>2515</v>
      </c>
      <c r="C73">
        <v>3</v>
      </c>
    </row>
    <row r="74" spans="1:3" x14ac:dyDescent="0.25">
      <c r="A74" t="s">
        <v>360</v>
      </c>
      <c r="B74" t="s">
        <v>2122</v>
      </c>
      <c r="C74">
        <v>3</v>
      </c>
    </row>
    <row r="75" spans="1:3" x14ac:dyDescent="0.25">
      <c r="A75" t="s">
        <v>168</v>
      </c>
      <c r="B75" t="s">
        <v>2158</v>
      </c>
      <c r="C75">
        <v>3</v>
      </c>
    </row>
    <row r="76" spans="1:3" x14ac:dyDescent="0.25">
      <c r="A76" t="s">
        <v>255</v>
      </c>
      <c r="B76" t="s">
        <v>2015</v>
      </c>
      <c r="C76">
        <v>3</v>
      </c>
    </row>
    <row r="77" spans="1:3" x14ac:dyDescent="0.25">
      <c r="A77" t="s">
        <v>11</v>
      </c>
      <c r="B77" t="s">
        <v>2071</v>
      </c>
      <c r="C77">
        <v>3</v>
      </c>
    </row>
    <row r="78" spans="1:3" x14ac:dyDescent="0.25">
      <c r="A78" t="s">
        <v>3201</v>
      </c>
      <c r="B78" t="s">
        <v>2336</v>
      </c>
      <c r="C78">
        <v>3</v>
      </c>
    </row>
    <row r="79" spans="1:3" x14ac:dyDescent="0.25">
      <c r="A79" t="s">
        <v>55</v>
      </c>
      <c r="B79" t="s">
        <v>2319</v>
      </c>
      <c r="C79">
        <v>3</v>
      </c>
    </row>
    <row r="80" spans="1:3" x14ac:dyDescent="0.25">
      <c r="A80" t="s">
        <v>55</v>
      </c>
      <c r="B80" t="s">
        <v>2079</v>
      </c>
      <c r="C80">
        <v>3</v>
      </c>
    </row>
    <row r="81" spans="1:3" x14ac:dyDescent="0.25">
      <c r="A81" t="s">
        <v>1043</v>
      </c>
      <c r="B81" t="s">
        <v>2470</v>
      </c>
      <c r="C81">
        <v>3</v>
      </c>
    </row>
    <row r="82" spans="1:3" x14ac:dyDescent="0.25">
      <c r="A82" t="s">
        <v>698</v>
      </c>
      <c r="B82" t="s">
        <v>2323</v>
      </c>
      <c r="C82">
        <v>3</v>
      </c>
    </row>
    <row r="83" spans="1:3" x14ac:dyDescent="0.25">
      <c r="A83" t="s">
        <v>959</v>
      </c>
      <c r="B83" t="s">
        <v>2421</v>
      </c>
      <c r="C83">
        <v>2</v>
      </c>
    </row>
    <row r="84" spans="1:3" x14ac:dyDescent="0.25">
      <c r="A84" t="s">
        <v>58</v>
      </c>
      <c r="B84" t="s">
        <v>1795</v>
      </c>
      <c r="C84">
        <v>2</v>
      </c>
    </row>
    <row r="85" spans="1:3" x14ac:dyDescent="0.25">
      <c r="A85" t="s">
        <v>393</v>
      </c>
      <c r="B85" t="s">
        <v>2162</v>
      </c>
      <c r="C85">
        <v>2</v>
      </c>
    </row>
    <row r="86" spans="1:3" x14ac:dyDescent="0.25">
      <c r="A86" t="s">
        <v>91</v>
      </c>
      <c r="B86" t="s">
        <v>1829</v>
      </c>
      <c r="C86">
        <v>2</v>
      </c>
    </row>
    <row r="87" spans="1:3" x14ac:dyDescent="0.25">
      <c r="A87" t="s">
        <v>983</v>
      </c>
      <c r="B87" t="s">
        <v>2444</v>
      </c>
      <c r="C87">
        <v>2</v>
      </c>
    </row>
    <row r="88" spans="1:3" x14ac:dyDescent="0.25">
      <c r="A88" t="s">
        <v>123</v>
      </c>
      <c r="B88" t="s">
        <v>1899</v>
      </c>
      <c r="C88">
        <v>2</v>
      </c>
    </row>
    <row r="89" spans="1:3" x14ac:dyDescent="0.25">
      <c r="A89" t="s">
        <v>948</v>
      </c>
      <c r="B89" t="s">
        <v>2411</v>
      </c>
      <c r="C89">
        <v>2</v>
      </c>
    </row>
    <row r="90" spans="1:3" x14ac:dyDescent="0.25">
      <c r="A90" t="s">
        <v>70</v>
      </c>
      <c r="B90" t="s">
        <v>1806</v>
      </c>
      <c r="C90">
        <v>2</v>
      </c>
    </row>
    <row r="91" spans="1:3" x14ac:dyDescent="0.25">
      <c r="A91" t="s">
        <v>70</v>
      </c>
      <c r="B91" t="s">
        <v>1893</v>
      </c>
      <c r="C91">
        <v>2</v>
      </c>
    </row>
    <row r="92" spans="1:3" x14ac:dyDescent="0.25">
      <c r="A92" t="s">
        <v>70</v>
      </c>
      <c r="B92" t="s">
        <v>2185</v>
      </c>
      <c r="C92">
        <v>2</v>
      </c>
    </row>
    <row r="93" spans="1:3" x14ac:dyDescent="0.25">
      <c r="A93" t="s">
        <v>265</v>
      </c>
      <c r="B93" t="s">
        <v>2403</v>
      </c>
      <c r="C93">
        <v>2</v>
      </c>
    </row>
    <row r="94" spans="1:3" x14ac:dyDescent="0.25">
      <c r="A94" t="s">
        <v>3196</v>
      </c>
      <c r="B94" t="s">
        <v>1938</v>
      </c>
      <c r="C94">
        <v>2</v>
      </c>
    </row>
    <row r="95" spans="1:3" x14ac:dyDescent="0.25">
      <c r="A95" t="s">
        <v>3198</v>
      </c>
      <c r="B95" t="s">
        <v>1789</v>
      </c>
      <c r="C95">
        <v>2</v>
      </c>
    </row>
    <row r="96" spans="1:3" x14ac:dyDescent="0.25">
      <c r="A96" t="s">
        <v>116</v>
      </c>
      <c r="B96" t="s">
        <v>2492</v>
      </c>
      <c r="C96">
        <v>2</v>
      </c>
    </row>
    <row r="97" spans="1:3" x14ac:dyDescent="0.25">
      <c r="A97" t="s">
        <v>11</v>
      </c>
      <c r="B97" t="s">
        <v>1744</v>
      </c>
      <c r="C97">
        <v>2</v>
      </c>
    </row>
    <row r="98" spans="1:3" x14ac:dyDescent="0.25">
      <c r="A98" t="s">
        <v>11</v>
      </c>
      <c r="B98" t="s">
        <v>2074</v>
      </c>
      <c r="C98">
        <v>2</v>
      </c>
    </row>
    <row r="99" spans="1:3" x14ac:dyDescent="0.25">
      <c r="A99" t="s">
        <v>171</v>
      </c>
      <c r="B99" t="s">
        <v>2191</v>
      </c>
      <c r="C99">
        <v>2</v>
      </c>
    </row>
    <row r="100" spans="1:3" x14ac:dyDescent="0.25">
      <c r="A100" t="s">
        <v>55</v>
      </c>
      <c r="B100" t="s">
        <v>2397</v>
      </c>
      <c r="C100">
        <v>2</v>
      </c>
    </row>
    <row r="101" spans="1:3" x14ac:dyDescent="0.25">
      <c r="A101" t="s">
        <v>292</v>
      </c>
      <c r="B101" t="s">
        <v>2053</v>
      </c>
      <c r="C101">
        <v>2</v>
      </c>
    </row>
    <row r="102" spans="1:3" x14ac:dyDescent="0.25">
      <c r="A102" t="s">
        <v>939</v>
      </c>
      <c r="B102" t="s">
        <v>2408</v>
      </c>
      <c r="C102">
        <v>2</v>
      </c>
    </row>
    <row r="103" spans="1:3" x14ac:dyDescent="0.25">
      <c r="B103" t="s">
        <v>2269</v>
      </c>
      <c r="C103">
        <v>1</v>
      </c>
    </row>
    <row r="104" spans="1:3" x14ac:dyDescent="0.25">
      <c r="B104" t="s">
        <v>2498</v>
      </c>
      <c r="C104">
        <v>1</v>
      </c>
    </row>
    <row r="105" spans="1:3" x14ac:dyDescent="0.25">
      <c r="B105" t="s">
        <v>2433</v>
      </c>
      <c r="C105">
        <v>1</v>
      </c>
    </row>
    <row r="106" spans="1:3" x14ac:dyDescent="0.25">
      <c r="B106" t="s">
        <v>2295</v>
      </c>
      <c r="C106">
        <v>1</v>
      </c>
    </row>
    <row r="107" spans="1:3" x14ac:dyDescent="0.25">
      <c r="A107" t="s">
        <v>136</v>
      </c>
      <c r="B107" t="s">
        <v>2048</v>
      </c>
      <c r="C107">
        <v>1</v>
      </c>
    </row>
    <row r="108" spans="1:3" x14ac:dyDescent="0.25">
      <c r="A108" t="s">
        <v>61</v>
      </c>
      <c r="B108" t="s">
        <v>1797</v>
      </c>
      <c r="C108">
        <v>1</v>
      </c>
    </row>
    <row r="109" spans="1:3" x14ac:dyDescent="0.25">
      <c r="A109" t="s">
        <v>3194</v>
      </c>
      <c r="B109" t="s">
        <v>2423</v>
      </c>
      <c r="C109">
        <v>1</v>
      </c>
    </row>
    <row r="110" spans="1:3" x14ac:dyDescent="0.25">
      <c r="A110" t="s">
        <v>58</v>
      </c>
      <c r="B110" t="s">
        <v>2522</v>
      </c>
      <c r="C110">
        <v>1</v>
      </c>
    </row>
    <row r="111" spans="1:3" x14ac:dyDescent="0.25">
      <c r="A111" t="s">
        <v>58</v>
      </c>
      <c r="B111" t="s">
        <v>2283</v>
      </c>
      <c r="C111">
        <v>1</v>
      </c>
    </row>
    <row r="112" spans="1:3" x14ac:dyDescent="0.25">
      <c r="A112" t="s">
        <v>1079</v>
      </c>
      <c r="B112" t="s">
        <v>2486</v>
      </c>
      <c r="C112">
        <v>1</v>
      </c>
    </row>
    <row r="113" spans="1:3" x14ac:dyDescent="0.25">
      <c r="A113" t="s">
        <v>591</v>
      </c>
      <c r="B113" t="s">
        <v>2442</v>
      </c>
      <c r="C113">
        <v>1</v>
      </c>
    </row>
    <row r="114" spans="1:3" x14ac:dyDescent="0.25">
      <c r="A114" t="s">
        <v>591</v>
      </c>
      <c r="B114" t="s">
        <v>2267</v>
      </c>
      <c r="C114">
        <v>1</v>
      </c>
    </row>
    <row r="115" spans="1:3" x14ac:dyDescent="0.25">
      <c r="A115" t="s">
        <v>591</v>
      </c>
      <c r="B115" t="s">
        <v>2483</v>
      </c>
      <c r="C115">
        <v>1</v>
      </c>
    </row>
    <row r="116" spans="1:3" x14ac:dyDescent="0.25">
      <c r="A116" t="s">
        <v>591</v>
      </c>
      <c r="B116" t="s">
        <v>2480</v>
      </c>
      <c r="C116">
        <v>1</v>
      </c>
    </row>
    <row r="117" spans="1:3" x14ac:dyDescent="0.25">
      <c r="A117" t="s">
        <v>929</v>
      </c>
      <c r="B117" t="s">
        <v>2485</v>
      </c>
      <c r="C117">
        <v>1</v>
      </c>
    </row>
    <row r="118" spans="1:3" x14ac:dyDescent="0.25">
      <c r="A118" t="s">
        <v>3195</v>
      </c>
      <c r="B118" t="s">
        <v>2576</v>
      </c>
      <c r="C118">
        <v>1</v>
      </c>
    </row>
    <row r="119" spans="1:3" x14ac:dyDescent="0.25">
      <c r="A119" t="s">
        <v>3195</v>
      </c>
      <c r="B119" t="s">
        <v>2457</v>
      </c>
      <c r="C119">
        <v>1</v>
      </c>
    </row>
    <row r="120" spans="1:3" x14ac:dyDescent="0.25">
      <c r="A120" t="s">
        <v>3195</v>
      </c>
      <c r="B120" t="s">
        <v>2417</v>
      </c>
      <c r="C120">
        <v>1</v>
      </c>
    </row>
    <row r="121" spans="1:3" x14ac:dyDescent="0.25">
      <c r="A121" t="s">
        <v>3195</v>
      </c>
      <c r="B121" t="s">
        <v>2399</v>
      </c>
      <c r="C121">
        <v>1</v>
      </c>
    </row>
    <row r="122" spans="1:3" x14ac:dyDescent="0.25">
      <c r="A122" t="s">
        <v>832</v>
      </c>
      <c r="B122" t="s">
        <v>2351</v>
      </c>
      <c r="C122">
        <v>1</v>
      </c>
    </row>
    <row r="123" spans="1:3" x14ac:dyDescent="0.25">
      <c r="A123" t="s">
        <v>64</v>
      </c>
      <c r="B123" t="s">
        <v>2600</v>
      </c>
      <c r="C123">
        <v>1</v>
      </c>
    </row>
    <row r="124" spans="1:3" x14ac:dyDescent="0.25">
      <c r="A124" t="s">
        <v>983</v>
      </c>
      <c r="B124" t="s">
        <v>2450</v>
      </c>
      <c r="C124">
        <v>1</v>
      </c>
    </row>
    <row r="125" spans="1:3" x14ac:dyDescent="0.25">
      <c r="A125" t="s">
        <v>656</v>
      </c>
      <c r="B125" t="s">
        <v>2312</v>
      </c>
      <c r="C125">
        <v>1</v>
      </c>
    </row>
    <row r="126" spans="1:3" x14ac:dyDescent="0.25">
      <c r="A126" t="s">
        <v>656</v>
      </c>
      <c r="B126" t="s">
        <v>2506</v>
      </c>
      <c r="C126">
        <v>1</v>
      </c>
    </row>
    <row r="127" spans="1:3" x14ac:dyDescent="0.25">
      <c r="A127" t="s">
        <v>100</v>
      </c>
      <c r="B127" t="s">
        <v>1839</v>
      </c>
      <c r="C127">
        <v>1</v>
      </c>
    </row>
    <row r="128" spans="1:3" x14ac:dyDescent="0.25">
      <c r="A128" t="s">
        <v>193</v>
      </c>
      <c r="B128" t="s">
        <v>1949</v>
      </c>
      <c r="C128">
        <v>1</v>
      </c>
    </row>
    <row r="129" spans="1:3" x14ac:dyDescent="0.25">
      <c r="A129" t="s">
        <v>948</v>
      </c>
      <c r="B129" t="s">
        <v>2431</v>
      </c>
      <c r="C129">
        <v>1</v>
      </c>
    </row>
    <row r="130" spans="1:3" x14ac:dyDescent="0.25">
      <c r="A130" t="s">
        <v>70</v>
      </c>
      <c r="B130" t="s">
        <v>1891</v>
      </c>
      <c r="C130">
        <v>1</v>
      </c>
    </row>
    <row r="131" spans="1:3" x14ac:dyDescent="0.25">
      <c r="A131" t="s">
        <v>70</v>
      </c>
      <c r="B131" t="s">
        <v>2128</v>
      </c>
      <c r="C131">
        <v>1</v>
      </c>
    </row>
    <row r="132" spans="1:3" x14ac:dyDescent="0.25">
      <c r="A132" t="s">
        <v>70</v>
      </c>
      <c r="B132" t="s">
        <v>2146</v>
      </c>
      <c r="C132">
        <v>1</v>
      </c>
    </row>
    <row r="133" spans="1:3" x14ac:dyDescent="0.25">
      <c r="A133" t="s">
        <v>149</v>
      </c>
      <c r="B133" t="s">
        <v>1896</v>
      </c>
      <c r="C133">
        <v>1</v>
      </c>
    </row>
    <row r="134" spans="1:3" x14ac:dyDescent="0.25">
      <c r="A134" t="s">
        <v>607</v>
      </c>
      <c r="B134" t="s">
        <v>2280</v>
      </c>
      <c r="C134">
        <v>1</v>
      </c>
    </row>
    <row r="135" spans="1:3" x14ac:dyDescent="0.25">
      <c r="A135" t="s">
        <v>265</v>
      </c>
      <c r="B135" t="s">
        <v>2345</v>
      </c>
      <c r="C135">
        <v>1</v>
      </c>
    </row>
    <row r="136" spans="1:3" x14ac:dyDescent="0.25">
      <c r="A136" t="s">
        <v>265</v>
      </c>
      <c r="B136" t="s">
        <v>2624</v>
      </c>
      <c r="C136">
        <v>1</v>
      </c>
    </row>
    <row r="137" spans="1:3" x14ac:dyDescent="0.25">
      <c r="A137" t="s">
        <v>265</v>
      </c>
      <c r="B137" t="s">
        <v>2025</v>
      </c>
      <c r="C137">
        <v>1</v>
      </c>
    </row>
    <row r="138" spans="1:3" x14ac:dyDescent="0.25">
      <c r="A138" t="s">
        <v>159</v>
      </c>
      <c r="B138" t="s">
        <v>1908</v>
      </c>
      <c r="C138">
        <v>1</v>
      </c>
    </row>
    <row r="139" spans="1:3" x14ac:dyDescent="0.25">
      <c r="A139" t="s">
        <v>988</v>
      </c>
      <c r="B139" t="s">
        <v>2448</v>
      </c>
      <c r="C139">
        <v>1</v>
      </c>
    </row>
    <row r="140" spans="1:3" x14ac:dyDescent="0.25">
      <c r="A140" t="s">
        <v>3196</v>
      </c>
      <c r="B140" t="s">
        <v>1933</v>
      </c>
      <c r="C140">
        <v>1</v>
      </c>
    </row>
    <row r="141" spans="1:3" x14ac:dyDescent="0.25">
      <c r="A141" t="s">
        <v>3197</v>
      </c>
      <c r="B141" t="s">
        <v>1986</v>
      </c>
      <c r="C141">
        <v>1</v>
      </c>
    </row>
    <row r="142" spans="1:3" x14ac:dyDescent="0.25">
      <c r="A142" t="s">
        <v>3197</v>
      </c>
      <c r="B142" t="s">
        <v>2113</v>
      </c>
      <c r="C142">
        <v>1</v>
      </c>
    </row>
    <row r="143" spans="1:3" x14ac:dyDescent="0.25">
      <c r="A143" t="s">
        <v>3197</v>
      </c>
      <c r="B143" t="s">
        <v>2263</v>
      </c>
      <c r="C143">
        <v>1</v>
      </c>
    </row>
    <row r="144" spans="1:3" x14ac:dyDescent="0.25">
      <c r="A144" t="s">
        <v>88</v>
      </c>
      <c r="B144" t="s">
        <v>1826</v>
      </c>
      <c r="C144">
        <v>1</v>
      </c>
    </row>
    <row r="145" spans="1:3" x14ac:dyDescent="0.25">
      <c r="A145" t="s">
        <v>188</v>
      </c>
      <c r="B145" t="s">
        <v>2512</v>
      </c>
      <c r="C145">
        <v>1</v>
      </c>
    </row>
    <row r="146" spans="1:3" x14ac:dyDescent="0.25">
      <c r="A146" t="s">
        <v>614</v>
      </c>
      <c r="B146" t="s">
        <v>2637</v>
      </c>
      <c r="C146">
        <v>1</v>
      </c>
    </row>
    <row r="147" spans="1:3" x14ac:dyDescent="0.25">
      <c r="A147" t="s">
        <v>629</v>
      </c>
      <c r="B147" t="s">
        <v>2300</v>
      </c>
      <c r="C147">
        <v>1</v>
      </c>
    </row>
    <row r="148" spans="1:3" x14ac:dyDescent="0.25">
      <c r="A148" t="s">
        <v>360</v>
      </c>
      <c r="B148" t="s">
        <v>2467</v>
      </c>
      <c r="C148">
        <v>1</v>
      </c>
    </row>
    <row r="149" spans="1:3" x14ac:dyDescent="0.25">
      <c r="A149" t="s">
        <v>977</v>
      </c>
      <c r="B149" t="s">
        <v>2489</v>
      </c>
      <c r="C149">
        <v>1</v>
      </c>
    </row>
    <row r="150" spans="1:3" x14ac:dyDescent="0.25">
      <c r="A150" t="s">
        <v>977</v>
      </c>
      <c r="B150" t="s">
        <v>2439</v>
      </c>
      <c r="C150">
        <v>1</v>
      </c>
    </row>
    <row r="151" spans="1:3" x14ac:dyDescent="0.25">
      <c r="A151" t="s">
        <v>168</v>
      </c>
      <c r="B151" t="s">
        <v>2452</v>
      </c>
      <c r="C151">
        <v>1</v>
      </c>
    </row>
    <row r="152" spans="1:3" x14ac:dyDescent="0.25">
      <c r="A152" t="s">
        <v>1701</v>
      </c>
      <c r="B152" t="s">
        <v>2650</v>
      </c>
      <c r="C152">
        <v>1</v>
      </c>
    </row>
    <row r="153" spans="1:3" x14ac:dyDescent="0.25">
      <c r="A153" t="s">
        <v>67</v>
      </c>
      <c r="B153" t="s">
        <v>1803</v>
      </c>
      <c r="C153">
        <v>1</v>
      </c>
    </row>
    <row r="154" spans="1:3" x14ac:dyDescent="0.25">
      <c r="A154" t="s">
        <v>67</v>
      </c>
      <c r="B154" t="s">
        <v>1989</v>
      </c>
      <c r="C154">
        <v>1</v>
      </c>
    </row>
    <row r="155" spans="1:3" x14ac:dyDescent="0.25">
      <c r="A155" t="s">
        <v>904</v>
      </c>
      <c r="B155" t="s">
        <v>2385</v>
      </c>
      <c r="C155">
        <v>1</v>
      </c>
    </row>
    <row r="156" spans="1:3" x14ac:dyDescent="0.25">
      <c r="A156" t="s">
        <v>116</v>
      </c>
      <c r="B156" t="s">
        <v>2608</v>
      </c>
      <c r="C156">
        <v>1</v>
      </c>
    </row>
    <row r="157" spans="1:3" x14ac:dyDescent="0.25">
      <c r="A157" t="s">
        <v>116</v>
      </c>
      <c r="B157" t="s">
        <v>2143</v>
      </c>
      <c r="C157">
        <v>1</v>
      </c>
    </row>
    <row r="158" spans="1:3" x14ac:dyDescent="0.25">
      <c r="A158" t="s">
        <v>737</v>
      </c>
      <c r="B158" t="s">
        <v>2330</v>
      </c>
      <c r="C158">
        <v>1</v>
      </c>
    </row>
    <row r="159" spans="1:3" x14ac:dyDescent="0.25">
      <c r="A159" t="s">
        <v>11</v>
      </c>
      <c r="B159" t="s">
        <v>2554</v>
      </c>
      <c r="C159">
        <v>1</v>
      </c>
    </row>
    <row r="160" spans="1:3" x14ac:dyDescent="0.25">
      <c r="A160" t="s">
        <v>11</v>
      </c>
      <c r="B160" t="s">
        <v>2165</v>
      </c>
      <c r="C160">
        <v>1</v>
      </c>
    </row>
    <row r="161" spans="1:3" x14ac:dyDescent="0.25">
      <c r="A161" t="s">
        <v>3199</v>
      </c>
      <c r="B161" t="s">
        <v>2348</v>
      </c>
      <c r="C161">
        <v>1</v>
      </c>
    </row>
    <row r="162" spans="1:3" x14ac:dyDescent="0.25">
      <c r="A162" t="s">
        <v>3200</v>
      </c>
      <c r="B162" t="s">
        <v>2476</v>
      </c>
      <c r="C162">
        <v>1</v>
      </c>
    </row>
    <row r="163" spans="1:3" x14ac:dyDescent="0.25">
      <c r="A163" t="s">
        <v>3202</v>
      </c>
      <c r="B163" t="s">
        <v>2446</v>
      </c>
      <c r="C163">
        <v>1</v>
      </c>
    </row>
    <row r="164" spans="1:3" x14ac:dyDescent="0.25">
      <c r="A164" t="s">
        <v>3203</v>
      </c>
      <c r="B164" t="s">
        <v>2436</v>
      </c>
      <c r="C164">
        <v>1</v>
      </c>
    </row>
    <row r="165" spans="1:3" x14ac:dyDescent="0.25">
      <c r="A165" t="s">
        <v>3203</v>
      </c>
      <c r="B165" t="s">
        <v>2255</v>
      </c>
      <c r="C165">
        <v>1</v>
      </c>
    </row>
    <row r="166" spans="1:3" x14ac:dyDescent="0.25">
      <c r="A166" t="s">
        <v>3203</v>
      </c>
      <c r="B166" t="s">
        <v>2286</v>
      </c>
      <c r="C166">
        <v>1</v>
      </c>
    </row>
    <row r="167" spans="1:3" x14ac:dyDescent="0.25">
      <c r="A167" t="s">
        <v>171</v>
      </c>
      <c r="B167" t="s">
        <v>1923</v>
      </c>
      <c r="C167">
        <v>1</v>
      </c>
    </row>
    <row r="168" spans="1:3" x14ac:dyDescent="0.25">
      <c r="A168" t="s">
        <v>171</v>
      </c>
      <c r="B168" t="s">
        <v>2029</v>
      </c>
      <c r="C168">
        <v>1</v>
      </c>
    </row>
    <row r="169" spans="1:3" x14ac:dyDescent="0.25">
      <c r="A169" t="s">
        <v>55</v>
      </c>
      <c r="B169" t="s">
        <v>2655</v>
      </c>
      <c r="C169">
        <v>1</v>
      </c>
    </row>
    <row r="170" spans="1:3" x14ac:dyDescent="0.25">
      <c r="A170" t="s">
        <v>55</v>
      </c>
      <c r="B170" t="s">
        <v>1886</v>
      </c>
      <c r="C170">
        <v>1</v>
      </c>
    </row>
    <row r="171" spans="1:3" x14ac:dyDescent="0.25">
      <c r="A171" t="s">
        <v>55</v>
      </c>
      <c r="B171" t="s">
        <v>2360</v>
      </c>
      <c r="C171">
        <v>1</v>
      </c>
    </row>
    <row r="172" spans="1:3" x14ac:dyDescent="0.25">
      <c r="A172" t="s">
        <v>55</v>
      </c>
      <c r="B172" t="s">
        <v>2621</v>
      </c>
      <c r="C172">
        <v>1</v>
      </c>
    </row>
    <row r="173" spans="1:3" x14ac:dyDescent="0.25">
      <c r="A173" t="s">
        <v>55</v>
      </c>
      <c r="B173" t="s">
        <v>2547</v>
      </c>
      <c r="C173">
        <v>1</v>
      </c>
    </row>
    <row r="174" spans="1:3" x14ac:dyDescent="0.25">
      <c r="A174" t="s">
        <v>55</v>
      </c>
      <c r="B174" t="s">
        <v>2633</v>
      </c>
      <c r="C174">
        <v>1</v>
      </c>
    </row>
    <row r="175" spans="1:3" x14ac:dyDescent="0.25">
      <c r="A175" t="s">
        <v>55</v>
      </c>
      <c r="B175" t="s">
        <v>2339</v>
      </c>
      <c r="C175">
        <v>1</v>
      </c>
    </row>
    <row r="176" spans="1:3" x14ac:dyDescent="0.25">
      <c r="A176" t="s">
        <v>1380</v>
      </c>
      <c r="B176" t="s">
        <v>2589</v>
      </c>
      <c r="C176">
        <v>1</v>
      </c>
    </row>
    <row r="177" spans="1:3" x14ac:dyDescent="0.25">
      <c r="A177" t="s">
        <v>295</v>
      </c>
      <c r="B177" t="s">
        <v>2056</v>
      </c>
      <c r="C177">
        <v>1</v>
      </c>
    </row>
    <row r="178" spans="1:3" x14ac:dyDescent="0.25">
      <c r="A178" t="s">
        <v>17</v>
      </c>
      <c r="B178" t="s">
        <v>1974</v>
      </c>
      <c r="C178">
        <v>1</v>
      </c>
    </row>
    <row r="179" spans="1:3" x14ac:dyDescent="0.25">
      <c r="A179" t="s">
        <v>17</v>
      </c>
      <c r="B179" t="s">
        <v>2177</v>
      </c>
      <c r="C179">
        <v>1</v>
      </c>
    </row>
    <row r="180" spans="1:3" x14ac:dyDescent="0.25">
      <c r="A180" t="s">
        <v>363</v>
      </c>
      <c r="B180" t="s">
        <v>2125</v>
      </c>
      <c r="C180">
        <v>1</v>
      </c>
    </row>
    <row r="181" spans="1:3" x14ac:dyDescent="0.25">
      <c r="A181" t="s">
        <v>955</v>
      </c>
      <c r="B181" t="s">
        <v>2419</v>
      </c>
      <c r="C181">
        <v>1</v>
      </c>
    </row>
    <row r="182" spans="1:3" x14ac:dyDescent="0.25">
      <c r="A182" t="s">
        <v>370</v>
      </c>
      <c r="B182" t="s">
        <v>2135</v>
      </c>
      <c r="C182">
        <v>1</v>
      </c>
    </row>
    <row r="183" spans="1:3" x14ac:dyDescent="0.25">
      <c r="A183" t="s">
        <v>185</v>
      </c>
      <c r="B183" t="s">
        <v>2132</v>
      </c>
      <c r="C183">
        <v>1</v>
      </c>
    </row>
    <row r="184" spans="1:3" x14ac:dyDescent="0.25">
      <c r="A184" t="s">
        <v>1043</v>
      </c>
      <c r="B184" t="s">
        <v>2640</v>
      </c>
      <c r="C184">
        <v>1</v>
      </c>
    </row>
    <row r="185" spans="1:3" x14ac:dyDescent="0.25">
      <c r="A185" t="s">
        <v>999</v>
      </c>
      <c r="B185" t="s">
        <v>2465</v>
      </c>
      <c r="C185">
        <v>1</v>
      </c>
    </row>
    <row r="186" spans="1:3" x14ac:dyDescent="0.25">
      <c r="A186" t="s">
        <v>999</v>
      </c>
      <c r="B186" t="s">
        <v>2462</v>
      </c>
      <c r="C186">
        <v>1</v>
      </c>
    </row>
    <row r="187" spans="1:3" x14ac:dyDescent="0.25">
      <c r="A187" t="s">
        <v>999</v>
      </c>
      <c r="B187" t="s">
        <v>2454</v>
      </c>
      <c r="C187">
        <v>1</v>
      </c>
    </row>
    <row r="188" spans="1:3" x14ac:dyDescent="0.25">
      <c r="C188">
        <f>SUM(C6:C187)</f>
        <v>1152</v>
      </c>
    </row>
  </sheetData>
  <sortState xmlns:xlrd2="http://schemas.microsoft.com/office/spreadsheetml/2017/richdata2" ref="A6:C187">
    <sortCondition descending="1" ref="C6:C187"/>
  </sortState>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4B39-2DCB-4EFA-A670-79DE123E6283}">
  <dimension ref="A1:I64"/>
  <sheetViews>
    <sheetView tabSelected="1" workbookViewId="0">
      <selection activeCell="X22" sqref="X22"/>
    </sheetView>
  </sheetViews>
  <sheetFormatPr defaultRowHeight="15" x14ac:dyDescent="0.25"/>
  <cols>
    <col min="1" max="1" width="14.85546875" bestFit="1" customWidth="1"/>
    <col min="2" max="2" width="23.140625" bestFit="1" customWidth="1"/>
    <col min="3" max="3" width="18.140625" bestFit="1" customWidth="1"/>
  </cols>
  <sheetData>
    <row r="1" spans="1:8" x14ac:dyDescent="0.25">
      <c r="A1" s="2" t="s">
        <v>2667</v>
      </c>
      <c r="B1" t="s">
        <v>3217</v>
      </c>
    </row>
    <row r="3" spans="1:8" x14ac:dyDescent="0.25">
      <c r="A3" s="2" t="s">
        <v>1726</v>
      </c>
      <c r="B3" t="s">
        <v>3218</v>
      </c>
    </row>
    <row r="4" spans="1:8" x14ac:dyDescent="0.25">
      <c r="A4" s="3" t="s">
        <v>1747</v>
      </c>
      <c r="B4" s="4">
        <v>106</v>
      </c>
      <c r="G4">
        <v>2023</v>
      </c>
      <c r="H4" s="18" t="s">
        <v>3219</v>
      </c>
    </row>
    <row r="5" spans="1:8" x14ac:dyDescent="0.25">
      <c r="A5" s="3" t="s">
        <v>1765</v>
      </c>
      <c r="B5" s="4">
        <v>11</v>
      </c>
      <c r="F5" s="3" t="s">
        <v>1747</v>
      </c>
      <c r="G5" s="20">
        <v>106</v>
      </c>
      <c r="H5" s="19">
        <v>106</v>
      </c>
    </row>
    <row r="6" spans="1:8" x14ac:dyDescent="0.25">
      <c r="A6" s="3" t="s">
        <v>1877</v>
      </c>
      <c r="B6" s="4">
        <v>7</v>
      </c>
      <c r="F6" s="3" t="s">
        <v>1765</v>
      </c>
      <c r="G6" s="20">
        <v>11</v>
      </c>
      <c r="H6" s="19">
        <v>21</v>
      </c>
    </row>
    <row r="7" spans="1:8" x14ac:dyDescent="0.25">
      <c r="A7" s="3" t="s">
        <v>1936</v>
      </c>
      <c r="B7" s="4">
        <v>1</v>
      </c>
      <c r="F7" s="3" t="s">
        <v>2456</v>
      </c>
      <c r="G7" s="21">
        <v>0</v>
      </c>
      <c r="H7" s="19">
        <v>12</v>
      </c>
    </row>
    <row r="8" spans="1:8" x14ac:dyDescent="0.25">
      <c r="A8" s="3" t="s">
        <v>1901</v>
      </c>
      <c r="B8" s="4">
        <v>8</v>
      </c>
      <c r="F8" s="3" t="s">
        <v>1877</v>
      </c>
      <c r="G8" s="20">
        <v>7</v>
      </c>
      <c r="H8" s="19">
        <v>21</v>
      </c>
    </row>
    <row r="9" spans="1:8" x14ac:dyDescent="0.25">
      <c r="A9" s="3" t="s">
        <v>2205</v>
      </c>
      <c r="B9" s="4">
        <v>2</v>
      </c>
      <c r="F9" s="3" t="s">
        <v>1936</v>
      </c>
      <c r="G9" s="20">
        <v>1</v>
      </c>
      <c r="H9" s="19">
        <v>28</v>
      </c>
    </row>
    <row r="10" spans="1:8" x14ac:dyDescent="0.25">
      <c r="A10" s="3" t="s">
        <v>1820</v>
      </c>
      <c r="B10" s="4">
        <v>3</v>
      </c>
      <c r="F10" s="3" t="s">
        <v>1901</v>
      </c>
      <c r="G10" s="20">
        <v>8</v>
      </c>
      <c r="H10" s="19">
        <v>37</v>
      </c>
    </row>
    <row r="11" spans="1:8" x14ac:dyDescent="0.25">
      <c r="A11" s="3" t="s">
        <v>1813</v>
      </c>
      <c r="B11" s="4">
        <v>4</v>
      </c>
      <c r="F11" s="3" t="s">
        <v>2205</v>
      </c>
      <c r="G11" s="20">
        <v>2</v>
      </c>
      <c r="H11" s="19">
        <v>12</v>
      </c>
    </row>
    <row r="12" spans="1:8" x14ac:dyDescent="0.25">
      <c r="A12" s="3" t="s">
        <v>2027</v>
      </c>
      <c r="B12" s="4">
        <v>2</v>
      </c>
      <c r="F12" s="3" t="s">
        <v>1820</v>
      </c>
      <c r="G12" s="20">
        <v>3</v>
      </c>
      <c r="H12" s="19">
        <v>36</v>
      </c>
    </row>
    <row r="13" spans="1:8" x14ac:dyDescent="0.25">
      <c r="A13" s="3" t="s">
        <v>2166</v>
      </c>
      <c r="B13" s="4">
        <v>1</v>
      </c>
      <c r="F13" s="3" t="s">
        <v>1813</v>
      </c>
      <c r="G13" s="20">
        <v>4</v>
      </c>
      <c r="H13" s="19">
        <v>58</v>
      </c>
    </row>
    <row r="14" spans="1:8" x14ac:dyDescent="0.25">
      <c r="A14" s="3" t="s">
        <v>1969</v>
      </c>
      <c r="B14" s="4">
        <v>9</v>
      </c>
      <c r="F14" s="3" t="s">
        <v>2027</v>
      </c>
      <c r="G14" s="20">
        <v>2</v>
      </c>
      <c r="H14" s="19">
        <v>8</v>
      </c>
    </row>
    <row r="15" spans="1:8" x14ac:dyDescent="0.25">
      <c r="A15" s="3" t="s">
        <v>2571</v>
      </c>
      <c r="B15" s="4">
        <v>3</v>
      </c>
      <c r="F15" s="3" t="s">
        <v>2166</v>
      </c>
      <c r="G15" s="20">
        <v>1</v>
      </c>
      <c r="H15" s="19">
        <v>1</v>
      </c>
    </row>
    <row r="16" spans="1:8" x14ac:dyDescent="0.25">
      <c r="A16" s="3" t="s">
        <v>1759</v>
      </c>
      <c r="B16" s="4">
        <v>153</v>
      </c>
      <c r="F16" s="3" t="s">
        <v>1969</v>
      </c>
      <c r="G16" s="20">
        <v>9</v>
      </c>
      <c r="H16" s="19">
        <v>20</v>
      </c>
    </row>
    <row r="17" spans="1:8" x14ac:dyDescent="0.25">
      <c r="A17" s="3" t="s">
        <v>2578</v>
      </c>
      <c r="B17" s="4">
        <v>59</v>
      </c>
      <c r="F17" s="3" t="s">
        <v>2571</v>
      </c>
      <c r="G17" s="20">
        <v>3</v>
      </c>
      <c r="H17" s="19">
        <v>5</v>
      </c>
    </row>
    <row r="18" spans="1:8" x14ac:dyDescent="0.25">
      <c r="A18" s="3" t="s">
        <v>2570</v>
      </c>
      <c r="B18" s="4">
        <v>129</v>
      </c>
      <c r="F18" s="3" t="s">
        <v>1759</v>
      </c>
      <c r="G18" s="20">
        <v>153</v>
      </c>
      <c r="H18" s="19">
        <v>224</v>
      </c>
    </row>
    <row r="19" spans="1:8" x14ac:dyDescent="0.25">
      <c r="A19" s="3" t="s">
        <v>1910</v>
      </c>
      <c r="B19" s="4">
        <v>2</v>
      </c>
      <c r="F19" s="3" t="s">
        <v>2578</v>
      </c>
      <c r="G19" s="20">
        <v>59</v>
      </c>
      <c r="H19" s="19">
        <v>109</v>
      </c>
    </row>
    <row r="20" spans="1:8" x14ac:dyDescent="0.25">
      <c r="A20" s="3" t="s">
        <v>2582</v>
      </c>
      <c r="B20" s="4">
        <v>16</v>
      </c>
      <c r="F20" s="3" t="s">
        <v>2570</v>
      </c>
      <c r="G20" s="20">
        <v>129</v>
      </c>
      <c r="H20" s="19">
        <v>164</v>
      </c>
    </row>
    <row r="21" spans="1:8" x14ac:dyDescent="0.25">
      <c r="A21" s="3" t="s">
        <v>1768</v>
      </c>
      <c r="B21" s="4">
        <v>38</v>
      </c>
      <c r="F21" s="3" t="s">
        <v>2541</v>
      </c>
      <c r="G21" s="21">
        <v>0</v>
      </c>
      <c r="H21" s="19">
        <v>6</v>
      </c>
    </row>
    <row r="22" spans="1:8" x14ac:dyDescent="0.25">
      <c r="A22" s="3" t="s">
        <v>2130</v>
      </c>
      <c r="B22" s="4">
        <v>1</v>
      </c>
      <c r="F22" s="3" t="s">
        <v>1910</v>
      </c>
      <c r="G22" s="20">
        <v>2</v>
      </c>
      <c r="H22" s="19">
        <v>2</v>
      </c>
    </row>
    <row r="23" spans="1:8" x14ac:dyDescent="0.25">
      <c r="A23" s="3" t="s">
        <v>2212</v>
      </c>
      <c r="B23" s="4">
        <v>12</v>
      </c>
      <c r="F23" s="3" t="s">
        <v>2582</v>
      </c>
      <c r="G23" s="20">
        <v>16</v>
      </c>
      <c r="H23" s="19">
        <v>23</v>
      </c>
    </row>
    <row r="24" spans="1:8" x14ac:dyDescent="0.25">
      <c r="A24" s="3" t="s">
        <v>1858</v>
      </c>
      <c r="B24" s="4">
        <v>9</v>
      </c>
      <c r="F24" s="3" t="s">
        <v>1768</v>
      </c>
      <c r="G24" s="20">
        <v>38</v>
      </c>
      <c r="H24" s="19">
        <v>108</v>
      </c>
    </row>
    <row r="25" spans="1:8" x14ac:dyDescent="0.25">
      <c r="A25" s="3" t="s">
        <v>1776</v>
      </c>
      <c r="B25" s="4">
        <v>5</v>
      </c>
      <c r="F25" s="3" t="s">
        <v>2130</v>
      </c>
      <c r="G25" s="20">
        <v>1</v>
      </c>
      <c r="H25" s="19">
        <v>1</v>
      </c>
    </row>
    <row r="26" spans="1:8" x14ac:dyDescent="0.25">
      <c r="A26" s="3" t="s">
        <v>2021</v>
      </c>
      <c r="B26" s="4">
        <v>2</v>
      </c>
      <c r="F26" s="3" t="s">
        <v>2212</v>
      </c>
      <c r="G26" s="20">
        <v>12</v>
      </c>
      <c r="H26" s="19">
        <v>80</v>
      </c>
    </row>
    <row r="27" spans="1:8" x14ac:dyDescent="0.25">
      <c r="A27" s="3" t="s">
        <v>1843</v>
      </c>
      <c r="B27" s="4">
        <v>88</v>
      </c>
      <c r="F27" s="3" t="s">
        <v>1858</v>
      </c>
      <c r="G27" s="20">
        <v>9</v>
      </c>
      <c r="H27" s="19">
        <v>47</v>
      </c>
    </row>
    <row r="28" spans="1:8" x14ac:dyDescent="0.25">
      <c r="A28" s="3" t="s">
        <v>2495</v>
      </c>
      <c r="B28" s="4">
        <v>1</v>
      </c>
      <c r="F28" s="3" t="s">
        <v>1776</v>
      </c>
      <c r="G28" s="20">
        <v>5</v>
      </c>
      <c r="H28" s="19">
        <v>42</v>
      </c>
    </row>
    <row r="29" spans="1:8" x14ac:dyDescent="0.25">
      <c r="A29" s="3" t="s">
        <v>1852</v>
      </c>
      <c r="B29" s="4">
        <v>1</v>
      </c>
      <c r="F29" s="3" t="s">
        <v>2021</v>
      </c>
      <c r="G29" s="20">
        <v>2</v>
      </c>
      <c r="H29" s="19">
        <v>6</v>
      </c>
    </row>
    <row r="30" spans="1:8" x14ac:dyDescent="0.25">
      <c r="A30" s="3" t="s">
        <v>1727</v>
      </c>
      <c r="B30" s="4">
        <v>673</v>
      </c>
      <c r="F30" s="3" t="s">
        <v>1843</v>
      </c>
      <c r="G30" s="20">
        <v>88</v>
      </c>
      <c r="H30" s="19">
        <v>89</v>
      </c>
    </row>
    <row r="31" spans="1:8" x14ac:dyDescent="0.25">
      <c r="F31" s="3" t="s">
        <v>2495</v>
      </c>
      <c r="G31" s="20">
        <v>1</v>
      </c>
      <c r="H31" s="19">
        <v>4</v>
      </c>
    </row>
    <row r="32" spans="1:8" x14ac:dyDescent="0.25">
      <c r="F32" s="3" t="s">
        <v>1852</v>
      </c>
      <c r="G32" s="20">
        <v>1</v>
      </c>
      <c r="H32" s="19">
        <v>10</v>
      </c>
    </row>
    <row r="33" spans="6:9" x14ac:dyDescent="0.25">
      <c r="G33">
        <f>SUM(G5:G32)</f>
        <v>673</v>
      </c>
      <c r="H33">
        <v>1280</v>
      </c>
    </row>
    <row r="34" spans="6:9" ht="52.5" customHeight="1" x14ac:dyDescent="0.25"/>
    <row r="36" spans="6:9" x14ac:dyDescent="0.25">
      <c r="H36">
        <v>2019</v>
      </c>
      <c r="I36">
        <v>2021</v>
      </c>
    </row>
    <row r="37" spans="6:9" x14ac:dyDescent="0.25">
      <c r="F37" t="s">
        <v>1747</v>
      </c>
      <c r="H37">
        <v>100</v>
      </c>
      <c r="I37">
        <f>H37</f>
        <v>100</v>
      </c>
    </row>
    <row r="38" spans="6:9" x14ac:dyDescent="0.25">
      <c r="F38" t="s">
        <v>1765</v>
      </c>
      <c r="H38">
        <v>600</v>
      </c>
      <c r="I38">
        <f t="shared" ref="I38:I41" si="0">H38</f>
        <v>600</v>
      </c>
    </row>
    <row r="39" spans="6:9" x14ac:dyDescent="0.25">
      <c r="F39" t="s">
        <v>2456</v>
      </c>
      <c r="H39">
        <v>340</v>
      </c>
      <c r="I39">
        <f t="shared" si="0"/>
        <v>340</v>
      </c>
    </row>
    <row r="40" spans="6:9" x14ac:dyDescent="0.25">
      <c r="F40" t="s">
        <v>1877</v>
      </c>
      <c r="H40">
        <v>480</v>
      </c>
      <c r="I40">
        <f t="shared" si="0"/>
        <v>480</v>
      </c>
    </row>
    <row r="41" spans="6:9" x14ac:dyDescent="0.25">
      <c r="F41" t="s">
        <v>1936</v>
      </c>
      <c r="H41">
        <v>800</v>
      </c>
      <c r="I41">
        <f t="shared" si="0"/>
        <v>800</v>
      </c>
    </row>
    <row r="42" spans="6:9" x14ac:dyDescent="0.25">
      <c r="F42" t="s">
        <v>1901</v>
      </c>
      <c r="H42">
        <v>370</v>
      </c>
      <c r="I42">
        <f>H42*0.75</f>
        <v>277.5</v>
      </c>
    </row>
    <row r="43" spans="6:9" x14ac:dyDescent="0.25">
      <c r="F43" t="s">
        <v>2205</v>
      </c>
      <c r="H43">
        <v>600</v>
      </c>
      <c r="I43">
        <f t="shared" ref="I43:I64" si="1">H43*0.5</f>
        <v>300</v>
      </c>
    </row>
    <row r="44" spans="6:9" x14ac:dyDescent="0.25">
      <c r="F44" t="s">
        <v>1820</v>
      </c>
      <c r="H44">
        <v>360</v>
      </c>
      <c r="I44">
        <f t="shared" si="1"/>
        <v>180</v>
      </c>
    </row>
    <row r="45" spans="6:9" x14ac:dyDescent="0.25">
      <c r="F45" t="s">
        <v>1813</v>
      </c>
      <c r="H45">
        <v>580</v>
      </c>
      <c r="I45">
        <f>H45</f>
        <v>580</v>
      </c>
    </row>
    <row r="46" spans="6:9" x14ac:dyDescent="0.25">
      <c r="F46" t="s">
        <v>2027</v>
      </c>
      <c r="H46">
        <v>800</v>
      </c>
      <c r="I46">
        <f>H46*1.5</f>
        <v>1200</v>
      </c>
    </row>
    <row r="47" spans="6:9" x14ac:dyDescent="0.25">
      <c r="F47" t="s">
        <v>2166</v>
      </c>
      <c r="H47">
        <v>600</v>
      </c>
      <c r="I47">
        <f>H47*0.95</f>
        <v>570</v>
      </c>
    </row>
    <row r="48" spans="6:9" x14ac:dyDescent="0.25">
      <c r="F48" t="s">
        <v>1969</v>
      </c>
      <c r="H48">
        <v>600</v>
      </c>
      <c r="I48">
        <f>H48</f>
        <v>600</v>
      </c>
    </row>
    <row r="49" spans="6:9" x14ac:dyDescent="0.25">
      <c r="F49" t="s">
        <v>2571</v>
      </c>
      <c r="H49">
        <v>500</v>
      </c>
      <c r="I49">
        <f>H49*0.95</f>
        <v>475</v>
      </c>
    </row>
    <row r="50" spans="6:9" x14ac:dyDescent="0.25">
      <c r="F50" t="s">
        <v>1759</v>
      </c>
      <c r="H50">
        <v>454</v>
      </c>
      <c r="I50">
        <f>H50*0.95</f>
        <v>431.29999999999995</v>
      </c>
    </row>
    <row r="51" spans="6:9" x14ac:dyDescent="0.25">
      <c r="F51" t="s">
        <v>2578</v>
      </c>
      <c r="H51">
        <v>900</v>
      </c>
      <c r="I51">
        <f>H51*1.1</f>
        <v>990.00000000000011</v>
      </c>
    </row>
    <row r="52" spans="6:9" x14ac:dyDescent="0.25">
      <c r="F52" t="s">
        <v>2570</v>
      </c>
      <c r="H52">
        <v>664</v>
      </c>
      <c r="I52">
        <f>H52*0.75</f>
        <v>498</v>
      </c>
    </row>
    <row r="53" spans="6:9" x14ac:dyDescent="0.25">
      <c r="F53" t="s">
        <v>2541</v>
      </c>
      <c r="H53">
        <v>600</v>
      </c>
      <c r="I53">
        <f>H53</f>
        <v>600</v>
      </c>
    </row>
    <row r="54" spans="6:9" x14ac:dyDescent="0.25">
      <c r="F54" t="s">
        <v>1910</v>
      </c>
      <c r="H54">
        <v>600</v>
      </c>
      <c r="I54">
        <f t="shared" si="1"/>
        <v>300</v>
      </c>
    </row>
    <row r="55" spans="6:9" x14ac:dyDescent="0.25">
      <c r="F55" t="s">
        <v>2582</v>
      </c>
      <c r="H55">
        <v>823</v>
      </c>
      <c r="I55">
        <f>H55*0.95</f>
        <v>781.84999999999991</v>
      </c>
    </row>
    <row r="56" spans="6:9" x14ac:dyDescent="0.25">
      <c r="F56" t="s">
        <v>1768</v>
      </c>
      <c r="H56">
        <v>800</v>
      </c>
      <c r="I56">
        <f>H56</f>
        <v>800</v>
      </c>
    </row>
    <row r="57" spans="6:9" x14ac:dyDescent="0.25">
      <c r="F57" t="s">
        <v>2130</v>
      </c>
      <c r="H57">
        <v>900</v>
      </c>
      <c r="I57">
        <f>H57*0.85</f>
        <v>765</v>
      </c>
    </row>
    <row r="58" spans="6:9" x14ac:dyDescent="0.25">
      <c r="F58" t="s">
        <v>2212</v>
      </c>
      <c r="H58">
        <v>800</v>
      </c>
      <c r="I58">
        <f>H58</f>
        <v>800</v>
      </c>
    </row>
    <row r="59" spans="6:9" x14ac:dyDescent="0.25">
      <c r="F59" t="s">
        <v>1858</v>
      </c>
      <c r="H59">
        <v>470</v>
      </c>
      <c r="I59">
        <f t="shared" si="1"/>
        <v>235</v>
      </c>
    </row>
    <row r="60" spans="6:9" x14ac:dyDescent="0.25">
      <c r="F60" t="s">
        <v>1776</v>
      </c>
      <c r="H60">
        <v>420</v>
      </c>
      <c r="I60">
        <f>H60*0.85</f>
        <v>357</v>
      </c>
    </row>
    <row r="61" spans="6:9" x14ac:dyDescent="0.25">
      <c r="F61" t="s">
        <v>2021</v>
      </c>
      <c r="H61">
        <v>600</v>
      </c>
      <c r="I61">
        <f t="shared" si="1"/>
        <v>300</v>
      </c>
    </row>
    <row r="62" spans="6:9" x14ac:dyDescent="0.25">
      <c r="F62" t="s">
        <v>1843</v>
      </c>
      <c r="H62">
        <v>890</v>
      </c>
      <c r="I62">
        <f>H62*0.75</f>
        <v>667.5</v>
      </c>
    </row>
    <row r="63" spans="6:9" x14ac:dyDescent="0.25">
      <c r="F63" t="s">
        <v>2495</v>
      </c>
      <c r="H63">
        <v>400</v>
      </c>
      <c r="I63">
        <f>H63*0.35</f>
        <v>140</v>
      </c>
    </row>
    <row r="64" spans="6:9" x14ac:dyDescent="0.25">
      <c r="F64" t="s">
        <v>1852</v>
      </c>
      <c r="H64">
        <v>700</v>
      </c>
      <c r="I64">
        <f t="shared" si="1"/>
        <v>350</v>
      </c>
    </row>
  </sheetData>
  <pageMargins left="0.7" right="0.7" top="0.75" bottom="0.75" header="0.3" footer="0.3"/>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F1DF-ACED-43A9-843D-1B1C153475F4}">
  <dimension ref="A1:U1281"/>
  <sheetViews>
    <sheetView workbookViewId="0">
      <selection activeCell="F27" sqref="F27"/>
    </sheetView>
  </sheetViews>
  <sheetFormatPr defaultRowHeight="15" x14ac:dyDescent="0.25"/>
  <cols>
    <col min="1" max="1" width="10.28515625" customWidth="1"/>
    <col min="2" max="2" width="8.28515625" customWidth="1"/>
    <col min="3" max="3" width="38.85546875" customWidth="1"/>
    <col min="4" max="4" width="14.5703125" customWidth="1"/>
    <col min="5" max="5" width="19.5703125" customWidth="1"/>
    <col min="6" max="6" width="11" customWidth="1"/>
    <col min="7" max="7" width="12" customWidth="1"/>
    <col min="8" max="8" width="11" customWidth="1"/>
    <col min="9" max="9" width="12" customWidth="1"/>
    <col min="10" max="10" width="16.7109375" customWidth="1"/>
    <col min="11" max="11" width="7.5703125" customWidth="1"/>
    <col min="12" max="12" width="11.5703125" customWidth="1"/>
    <col min="13" max="13" width="7.42578125" customWidth="1"/>
    <col min="14" max="14" width="9" customWidth="1"/>
    <col min="15" max="15" width="9.42578125" customWidth="1"/>
    <col min="16" max="16" width="137.5703125" customWidth="1"/>
    <col min="17" max="17" width="14.85546875" bestFit="1" customWidth="1"/>
    <col min="18" max="18" width="9.85546875" customWidth="1"/>
    <col min="19" max="19" width="13" customWidth="1"/>
    <col min="20" max="20" width="11.140625" customWidth="1"/>
    <col min="21" max="21" width="9.7109375" style="11" bestFit="1" customWidth="1"/>
  </cols>
  <sheetData>
    <row r="1" spans="1:20" x14ac:dyDescent="0.25">
      <c r="A1" s="1" t="s">
        <v>1</v>
      </c>
      <c r="B1" s="1" t="s">
        <v>1728</v>
      </c>
      <c r="C1" s="1" t="s">
        <v>1729</v>
      </c>
      <c r="D1" s="1" t="s">
        <v>1730</v>
      </c>
      <c r="E1" s="1" t="s">
        <v>1731</v>
      </c>
      <c r="F1" s="1" t="s">
        <v>1732</v>
      </c>
      <c r="G1" s="1" t="s">
        <v>1733</v>
      </c>
      <c r="H1" s="1" t="s">
        <v>1734</v>
      </c>
      <c r="I1" s="1" t="s">
        <v>1735</v>
      </c>
      <c r="J1" s="1" t="s">
        <v>3</v>
      </c>
      <c r="K1" s="1" t="s">
        <v>1736</v>
      </c>
      <c r="L1" s="1" t="s">
        <v>1737</v>
      </c>
      <c r="M1" s="1" t="s">
        <v>1738</v>
      </c>
      <c r="N1" s="1" t="s">
        <v>4</v>
      </c>
      <c r="O1" s="1" t="s">
        <v>5</v>
      </c>
      <c r="P1" s="1" t="s">
        <v>1739</v>
      </c>
      <c r="Q1" s="1" t="s">
        <v>2667</v>
      </c>
      <c r="R1" s="1" t="s">
        <v>1740</v>
      </c>
      <c r="S1" s="1" t="s">
        <v>1741</v>
      </c>
      <c r="T1" s="1" t="s">
        <v>1742</v>
      </c>
    </row>
    <row r="2" spans="1:20" x14ac:dyDescent="0.25">
      <c r="A2" t="s">
        <v>9</v>
      </c>
      <c r="B2" t="s">
        <v>1743</v>
      </c>
      <c r="C2" t="s">
        <v>10</v>
      </c>
      <c r="D2" t="s">
        <v>1744</v>
      </c>
      <c r="E2" t="s">
        <v>1745</v>
      </c>
      <c r="J2" t="s">
        <v>11</v>
      </c>
      <c r="Q2" s="15">
        <v>45068</v>
      </c>
      <c r="R2" t="s">
        <v>1746</v>
      </c>
      <c r="S2" t="s">
        <v>1747</v>
      </c>
      <c r="T2" t="s">
        <v>1748</v>
      </c>
    </row>
    <row r="3" spans="1:20" x14ac:dyDescent="0.25">
      <c r="A3" t="s">
        <v>13</v>
      </c>
      <c r="B3" t="s">
        <v>1743</v>
      </c>
      <c r="C3" t="s">
        <v>14</v>
      </c>
      <c r="D3" t="s">
        <v>1744</v>
      </c>
      <c r="E3" t="s">
        <v>1749</v>
      </c>
      <c r="J3" t="s">
        <v>11</v>
      </c>
      <c r="Q3" s="15">
        <v>45068</v>
      </c>
      <c r="R3" t="s">
        <v>1746</v>
      </c>
      <c r="S3" t="s">
        <v>1747</v>
      </c>
      <c r="T3" t="s">
        <v>1748</v>
      </c>
    </row>
    <row r="4" spans="1:20" x14ac:dyDescent="0.25">
      <c r="A4" t="s">
        <v>15</v>
      </c>
      <c r="B4" t="s">
        <v>1743</v>
      </c>
      <c r="C4" t="s">
        <v>16</v>
      </c>
      <c r="D4" t="s">
        <v>1750</v>
      </c>
      <c r="E4" t="s">
        <v>1751</v>
      </c>
      <c r="J4" t="s">
        <v>17</v>
      </c>
      <c r="Q4" s="15">
        <v>45068</v>
      </c>
      <c r="R4" t="s">
        <v>1746</v>
      </c>
      <c r="S4" t="s">
        <v>1747</v>
      </c>
      <c r="T4" t="s">
        <v>1748</v>
      </c>
    </row>
    <row r="5" spans="1:20" x14ac:dyDescent="0.25">
      <c r="A5" t="s">
        <v>18</v>
      </c>
      <c r="B5" t="s">
        <v>1743</v>
      </c>
      <c r="C5" t="s">
        <v>1752</v>
      </c>
      <c r="D5" t="s">
        <v>1750</v>
      </c>
      <c r="E5" t="s">
        <v>1753</v>
      </c>
      <c r="J5" t="s">
        <v>17</v>
      </c>
      <c r="Q5" s="15">
        <v>45068</v>
      </c>
      <c r="R5" t="s">
        <v>1746</v>
      </c>
      <c r="S5" t="s">
        <v>1747</v>
      </c>
      <c r="T5" t="s">
        <v>1748</v>
      </c>
    </row>
    <row r="6" spans="1:20" x14ac:dyDescent="0.25">
      <c r="A6" t="s">
        <v>20</v>
      </c>
      <c r="B6" t="s">
        <v>1743</v>
      </c>
      <c r="C6" t="s">
        <v>1754</v>
      </c>
      <c r="D6" t="s">
        <v>1750</v>
      </c>
      <c r="E6" t="s">
        <v>1755</v>
      </c>
      <c r="J6" t="s">
        <v>17</v>
      </c>
      <c r="Q6" s="15">
        <v>45068</v>
      </c>
      <c r="R6" t="s">
        <v>1746</v>
      </c>
      <c r="S6" t="s">
        <v>1747</v>
      </c>
      <c r="T6" t="s">
        <v>1748</v>
      </c>
    </row>
    <row r="7" spans="1:20" x14ac:dyDescent="0.25">
      <c r="A7" t="s">
        <v>22</v>
      </c>
      <c r="B7" t="s">
        <v>1743</v>
      </c>
      <c r="C7" t="s">
        <v>1756</v>
      </c>
      <c r="D7" t="s">
        <v>1750</v>
      </c>
      <c r="E7" t="s">
        <v>1757</v>
      </c>
      <c r="J7" t="s">
        <v>17</v>
      </c>
      <c r="P7" t="s">
        <v>1758</v>
      </c>
      <c r="Q7" s="15">
        <v>45068</v>
      </c>
      <c r="R7" t="s">
        <v>1746</v>
      </c>
      <c r="S7" t="s">
        <v>1759</v>
      </c>
      <c r="T7" t="s">
        <v>1748</v>
      </c>
    </row>
    <row r="8" spans="1:20" x14ac:dyDescent="0.25">
      <c r="A8" t="s">
        <v>24</v>
      </c>
      <c r="B8" t="s">
        <v>1743</v>
      </c>
      <c r="C8" t="s">
        <v>25</v>
      </c>
      <c r="D8" t="s">
        <v>1750</v>
      </c>
      <c r="E8" t="s">
        <v>1760</v>
      </c>
      <c r="J8" t="s">
        <v>17</v>
      </c>
      <c r="Q8" s="15">
        <v>45068</v>
      </c>
      <c r="R8" t="s">
        <v>1746</v>
      </c>
      <c r="S8" t="s">
        <v>1747</v>
      </c>
      <c r="T8" t="s">
        <v>1748</v>
      </c>
    </row>
    <row r="9" spans="1:20" x14ac:dyDescent="0.25">
      <c r="A9" t="s">
        <v>26</v>
      </c>
      <c r="B9" t="s">
        <v>1743</v>
      </c>
      <c r="C9" t="s">
        <v>27</v>
      </c>
      <c r="D9" t="s">
        <v>1750</v>
      </c>
      <c r="E9" t="s">
        <v>1761</v>
      </c>
      <c r="J9" t="s">
        <v>17</v>
      </c>
      <c r="Q9" s="15">
        <v>45068</v>
      </c>
      <c r="R9" t="s">
        <v>1746</v>
      </c>
      <c r="S9" t="s">
        <v>1747</v>
      </c>
      <c r="T9" t="s">
        <v>1748</v>
      </c>
    </row>
    <row r="10" spans="1:20" x14ac:dyDescent="0.25">
      <c r="A10" t="s">
        <v>28</v>
      </c>
      <c r="B10" t="s">
        <v>1743</v>
      </c>
      <c r="C10" t="s">
        <v>1762</v>
      </c>
      <c r="D10" t="s">
        <v>1750</v>
      </c>
      <c r="E10" t="s">
        <v>1763</v>
      </c>
      <c r="J10" t="s">
        <v>17</v>
      </c>
      <c r="Q10" s="15">
        <v>45068</v>
      </c>
      <c r="R10" t="s">
        <v>1746</v>
      </c>
      <c r="S10" t="s">
        <v>1747</v>
      </c>
      <c r="T10" t="s">
        <v>1748</v>
      </c>
    </row>
    <row r="11" spans="1:20" x14ac:dyDescent="0.25">
      <c r="A11" t="s">
        <v>30</v>
      </c>
      <c r="B11" t="s">
        <v>1743</v>
      </c>
      <c r="C11" t="s">
        <v>31</v>
      </c>
      <c r="D11" t="s">
        <v>1750</v>
      </c>
      <c r="E11" t="s">
        <v>1764</v>
      </c>
      <c r="J11" t="s">
        <v>17</v>
      </c>
      <c r="Q11" s="15">
        <v>45068</v>
      </c>
      <c r="R11" t="s">
        <v>1746</v>
      </c>
      <c r="S11" t="s">
        <v>1765</v>
      </c>
      <c r="T11" t="s">
        <v>1748</v>
      </c>
    </row>
    <row r="12" spans="1:20" x14ac:dyDescent="0.25">
      <c r="A12" t="s">
        <v>32</v>
      </c>
      <c r="B12" t="s">
        <v>1743</v>
      </c>
      <c r="C12" t="s">
        <v>1766</v>
      </c>
      <c r="D12" t="s">
        <v>1750</v>
      </c>
      <c r="E12" t="s">
        <v>1767</v>
      </c>
      <c r="J12" t="s">
        <v>17</v>
      </c>
      <c r="Q12" s="15">
        <v>45068</v>
      </c>
      <c r="R12" t="s">
        <v>1746</v>
      </c>
      <c r="S12" t="s">
        <v>1768</v>
      </c>
      <c r="T12" t="s">
        <v>1748</v>
      </c>
    </row>
    <row r="13" spans="1:20" x14ac:dyDescent="0.25">
      <c r="A13" t="s">
        <v>34</v>
      </c>
      <c r="B13" t="s">
        <v>1743</v>
      </c>
      <c r="C13" t="s">
        <v>35</v>
      </c>
      <c r="D13" t="s">
        <v>1750</v>
      </c>
      <c r="E13" t="s">
        <v>1769</v>
      </c>
      <c r="J13" t="s">
        <v>17</v>
      </c>
      <c r="Q13" s="15">
        <v>45068</v>
      </c>
      <c r="R13" t="s">
        <v>1746</v>
      </c>
      <c r="S13" t="s">
        <v>1747</v>
      </c>
      <c r="T13" t="s">
        <v>1748</v>
      </c>
    </row>
    <row r="14" spans="1:20" x14ac:dyDescent="0.25">
      <c r="A14" t="s">
        <v>36</v>
      </c>
      <c r="B14" t="s">
        <v>1743</v>
      </c>
      <c r="C14" t="s">
        <v>37</v>
      </c>
      <c r="D14" t="s">
        <v>1750</v>
      </c>
      <c r="E14" t="s">
        <v>1770</v>
      </c>
      <c r="F14" t="s">
        <v>1771</v>
      </c>
      <c r="G14" t="s">
        <v>1772</v>
      </c>
      <c r="J14" t="s">
        <v>17</v>
      </c>
      <c r="Q14" s="15">
        <v>45068</v>
      </c>
      <c r="R14" t="s">
        <v>1746</v>
      </c>
      <c r="S14" t="s">
        <v>1747</v>
      </c>
      <c r="T14" t="s">
        <v>1748</v>
      </c>
    </row>
    <row r="15" spans="1:20" x14ac:dyDescent="0.25">
      <c r="A15" t="s">
        <v>38</v>
      </c>
      <c r="B15" t="s">
        <v>1743</v>
      </c>
      <c r="C15" t="s">
        <v>1773</v>
      </c>
      <c r="D15" t="s">
        <v>1750</v>
      </c>
      <c r="E15" t="s">
        <v>1774</v>
      </c>
      <c r="F15" t="s">
        <v>1771</v>
      </c>
      <c r="G15" t="s">
        <v>1775</v>
      </c>
      <c r="J15" t="s">
        <v>17</v>
      </c>
      <c r="Q15" s="15">
        <v>45068</v>
      </c>
      <c r="R15" t="s">
        <v>1746</v>
      </c>
      <c r="S15" t="s">
        <v>1776</v>
      </c>
      <c r="T15" t="s">
        <v>1748</v>
      </c>
    </row>
    <row r="16" spans="1:20" x14ac:dyDescent="0.25">
      <c r="A16" t="s">
        <v>40</v>
      </c>
      <c r="B16" t="s">
        <v>1743</v>
      </c>
      <c r="C16" t="s">
        <v>1777</v>
      </c>
      <c r="D16" t="s">
        <v>1750</v>
      </c>
      <c r="E16" t="s">
        <v>1778</v>
      </c>
      <c r="J16" t="s">
        <v>17</v>
      </c>
      <c r="Q16" s="15">
        <v>45068</v>
      </c>
      <c r="R16" t="s">
        <v>1746</v>
      </c>
      <c r="S16" t="s">
        <v>1747</v>
      </c>
      <c r="T16" t="s">
        <v>1748</v>
      </c>
    </row>
    <row r="17" spans="1:20" x14ac:dyDescent="0.25">
      <c r="A17" t="s">
        <v>42</v>
      </c>
      <c r="B17" t="s">
        <v>1743</v>
      </c>
      <c r="C17" t="s">
        <v>1779</v>
      </c>
      <c r="D17" t="s">
        <v>1780</v>
      </c>
      <c r="E17" t="s">
        <v>1781</v>
      </c>
      <c r="J17" t="s">
        <v>17</v>
      </c>
      <c r="Q17" s="15">
        <v>45068</v>
      </c>
      <c r="R17" t="s">
        <v>1746</v>
      </c>
      <c r="S17" t="s">
        <v>1747</v>
      </c>
      <c r="T17" t="s">
        <v>1748</v>
      </c>
    </row>
    <row r="18" spans="1:20" x14ac:dyDescent="0.25">
      <c r="A18" t="s">
        <v>44</v>
      </c>
      <c r="B18" t="s">
        <v>1743</v>
      </c>
      <c r="C18" t="s">
        <v>1782</v>
      </c>
      <c r="D18" t="s">
        <v>1780</v>
      </c>
      <c r="E18" t="s">
        <v>1783</v>
      </c>
      <c r="J18" t="s">
        <v>17</v>
      </c>
      <c r="Q18" s="15">
        <v>45068</v>
      </c>
      <c r="R18" t="s">
        <v>1746</v>
      </c>
      <c r="S18" t="s">
        <v>1747</v>
      </c>
      <c r="T18" t="s">
        <v>1748</v>
      </c>
    </row>
    <row r="19" spans="1:20" x14ac:dyDescent="0.25">
      <c r="A19" t="s">
        <v>46</v>
      </c>
      <c r="B19" t="s">
        <v>1743</v>
      </c>
      <c r="C19" t="s">
        <v>1784</v>
      </c>
      <c r="D19" t="s">
        <v>1780</v>
      </c>
      <c r="E19" t="s">
        <v>1785</v>
      </c>
      <c r="J19" t="s">
        <v>17</v>
      </c>
      <c r="Q19" s="15">
        <v>45068</v>
      </c>
      <c r="R19" t="s">
        <v>1746</v>
      </c>
      <c r="S19" t="s">
        <v>1747</v>
      </c>
      <c r="T19" t="s">
        <v>1748</v>
      </c>
    </row>
    <row r="20" spans="1:20" x14ac:dyDescent="0.25">
      <c r="A20" t="s">
        <v>48</v>
      </c>
      <c r="B20" t="s">
        <v>1743</v>
      </c>
      <c r="C20" t="s">
        <v>1786</v>
      </c>
      <c r="D20" t="s">
        <v>1780</v>
      </c>
      <c r="E20" t="s">
        <v>1787</v>
      </c>
      <c r="J20" t="s">
        <v>17</v>
      </c>
      <c r="Q20" s="15">
        <v>45068</v>
      </c>
      <c r="R20" t="s">
        <v>1746</v>
      </c>
      <c r="S20" t="s">
        <v>1747</v>
      </c>
      <c r="T20" t="s">
        <v>1748</v>
      </c>
    </row>
    <row r="21" spans="1:20" x14ac:dyDescent="0.25">
      <c r="A21" t="s">
        <v>50</v>
      </c>
      <c r="B21" t="s">
        <v>1743</v>
      </c>
      <c r="C21" t="s">
        <v>1788</v>
      </c>
      <c r="D21" t="s">
        <v>1789</v>
      </c>
      <c r="E21" t="s">
        <v>1790</v>
      </c>
      <c r="J21" t="s">
        <v>52</v>
      </c>
      <c r="Q21" s="15">
        <v>45068</v>
      </c>
      <c r="R21" t="s">
        <v>1746</v>
      </c>
      <c r="S21" t="s">
        <v>1747</v>
      </c>
      <c r="T21" t="s">
        <v>1748</v>
      </c>
    </row>
    <row r="22" spans="1:20" x14ac:dyDescent="0.25">
      <c r="A22" t="s">
        <v>53</v>
      </c>
      <c r="B22" t="s">
        <v>1743</v>
      </c>
      <c r="C22" t="s">
        <v>1791</v>
      </c>
      <c r="D22" t="s">
        <v>1792</v>
      </c>
      <c r="E22" t="s">
        <v>1793</v>
      </c>
      <c r="J22" t="s">
        <v>55</v>
      </c>
      <c r="Q22" s="15">
        <v>45068</v>
      </c>
      <c r="R22" t="s">
        <v>1746</v>
      </c>
      <c r="S22" t="s">
        <v>1776</v>
      </c>
      <c r="T22" t="s">
        <v>1748</v>
      </c>
    </row>
    <row r="23" spans="1:20" x14ac:dyDescent="0.25">
      <c r="A23" t="s">
        <v>56</v>
      </c>
      <c r="B23" t="s">
        <v>1743</v>
      </c>
      <c r="C23" t="s">
        <v>1794</v>
      </c>
      <c r="D23" t="s">
        <v>1795</v>
      </c>
      <c r="E23" t="s">
        <v>1796</v>
      </c>
      <c r="J23" t="s">
        <v>58</v>
      </c>
      <c r="Q23" s="15">
        <v>45068</v>
      </c>
      <c r="R23" t="s">
        <v>1746</v>
      </c>
      <c r="S23" t="s">
        <v>1747</v>
      </c>
      <c r="T23" t="s">
        <v>1748</v>
      </c>
    </row>
    <row r="24" spans="1:20" x14ac:dyDescent="0.25">
      <c r="A24" t="s">
        <v>59</v>
      </c>
      <c r="B24" t="s">
        <v>1743</v>
      </c>
      <c r="C24" t="s">
        <v>60</v>
      </c>
      <c r="D24" t="s">
        <v>1797</v>
      </c>
      <c r="E24" t="s">
        <v>1798</v>
      </c>
      <c r="J24" t="s">
        <v>61</v>
      </c>
      <c r="Q24" s="15">
        <v>45068</v>
      </c>
      <c r="R24" t="s">
        <v>1746</v>
      </c>
      <c r="S24" t="s">
        <v>1747</v>
      </c>
      <c r="T24" t="s">
        <v>1748</v>
      </c>
    </row>
    <row r="25" spans="1:20" x14ac:dyDescent="0.25">
      <c r="A25" t="s">
        <v>62</v>
      </c>
      <c r="B25" t="s">
        <v>1743</v>
      </c>
      <c r="C25" t="s">
        <v>1799</v>
      </c>
      <c r="D25" t="s">
        <v>1800</v>
      </c>
      <c r="E25" t="s">
        <v>1801</v>
      </c>
      <c r="J25" t="s">
        <v>64</v>
      </c>
      <c r="Q25" s="15">
        <v>45068</v>
      </c>
      <c r="R25" t="s">
        <v>1746</v>
      </c>
      <c r="S25" t="s">
        <v>1747</v>
      </c>
      <c r="T25" t="s">
        <v>1748</v>
      </c>
    </row>
    <row r="26" spans="1:20" x14ac:dyDescent="0.25">
      <c r="A26" t="s">
        <v>65</v>
      </c>
      <c r="B26" t="s">
        <v>1743</v>
      </c>
      <c r="C26" t="s">
        <v>1802</v>
      </c>
      <c r="D26" t="s">
        <v>1803</v>
      </c>
      <c r="E26" t="s">
        <v>1804</v>
      </c>
      <c r="J26" t="s">
        <v>67</v>
      </c>
      <c r="Q26" s="15">
        <v>45068</v>
      </c>
      <c r="R26" t="s">
        <v>1746</v>
      </c>
      <c r="S26" t="s">
        <v>1759</v>
      </c>
      <c r="T26" t="s">
        <v>1748</v>
      </c>
    </row>
    <row r="27" spans="1:20" x14ac:dyDescent="0.25">
      <c r="A27" t="s">
        <v>68</v>
      </c>
      <c r="B27" t="s">
        <v>1743</v>
      </c>
      <c r="C27" t="s">
        <v>1805</v>
      </c>
      <c r="D27" t="s">
        <v>1806</v>
      </c>
      <c r="E27" t="s">
        <v>1807</v>
      </c>
      <c r="J27" t="s">
        <v>70</v>
      </c>
      <c r="Q27" s="15">
        <v>45068</v>
      </c>
      <c r="R27" t="s">
        <v>1746</v>
      </c>
      <c r="S27" t="s">
        <v>1747</v>
      </c>
      <c r="T27" t="s">
        <v>1748</v>
      </c>
    </row>
    <row r="28" spans="1:20" x14ac:dyDescent="0.25">
      <c r="A28" t="s">
        <v>71</v>
      </c>
      <c r="B28" t="s">
        <v>1743</v>
      </c>
      <c r="C28" t="s">
        <v>1808</v>
      </c>
      <c r="D28" t="s">
        <v>1809</v>
      </c>
      <c r="E28" t="s">
        <v>1810</v>
      </c>
      <c r="J28" t="s">
        <v>64</v>
      </c>
      <c r="Q28" s="15">
        <v>45068</v>
      </c>
      <c r="R28" t="s">
        <v>1746</v>
      </c>
      <c r="S28" t="s">
        <v>1747</v>
      </c>
      <c r="T28" t="s">
        <v>1748</v>
      </c>
    </row>
    <row r="29" spans="1:20" x14ac:dyDescent="0.25">
      <c r="A29" t="s">
        <v>73</v>
      </c>
      <c r="B29" t="s">
        <v>1743</v>
      </c>
      <c r="C29" t="s">
        <v>1811</v>
      </c>
      <c r="D29" t="s">
        <v>1809</v>
      </c>
      <c r="E29" t="s">
        <v>1812</v>
      </c>
      <c r="J29" t="s">
        <v>64</v>
      </c>
      <c r="Q29" s="15">
        <v>45068</v>
      </c>
      <c r="R29" t="s">
        <v>1746</v>
      </c>
      <c r="S29" t="s">
        <v>1813</v>
      </c>
      <c r="T29" t="s">
        <v>1748</v>
      </c>
    </row>
    <row r="30" spans="1:20" x14ac:dyDescent="0.25">
      <c r="A30" t="s">
        <v>75</v>
      </c>
      <c r="B30" t="s">
        <v>1743</v>
      </c>
      <c r="C30" t="s">
        <v>1814</v>
      </c>
      <c r="D30" t="s">
        <v>1809</v>
      </c>
      <c r="E30" t="s">
        <v>1815</v>
      </c>
      <c r="J30" t="s">
        <v>64</v>
      </c>
      <c r="Q30" s="15">
        <v>45068</v>
      </c>
      <c r="R30" t="s">
        <v>1746</v>
      </c>
      <c r="S30" t="s">
        <v>1759</v>
      </c>
      <c r="T30" t="s">
        <v>1748</v>
      </c>
    </row>
    <row r="31" spans="1:20" x14ac:dyDescent="0.25">
      <c r="A31" t="s">
        <v>77</v>
      </c>
      <c r="B31" t="s">
        <v>1743</v>
      </c>
      <c r="C31" t="s">
        <v>1816</v>
      </c>
      <c r="D31" t="s">
        <v>1809</v>
      </c>
      <c r="E31" t="s">
        <v>1817</v>
      </c>
      <c r="J31" t="s">
        <v>64</v>
      </c>
      <c r="Q31" s="15">
        <v>45068</v>
      </c>
      <c r="R31" t="s">
        <v>1746</v>
      </c>
      <c r="S31" t="s">
        <v>1759</v>
      </c>
      <c r="T31" t="s">
        <v>1748</v>
      </c>
    </row>
    <row r="32" spans="1:20" x14ac:dyDescent="0.25">
      <c r="A32" t="s">
        <v>79</v>
      </c>
      <c r="B32" t="s">
        <v>1743</v>
      </c>
      <c r="C32" t="s">
        <v>1818</v>
      </c>
      <c r="D32" t="s">
        <v>1819</v>
      </c>
      <c r="E32" t="s">
        <v>1783</v>
      </c>
      <c r="J32" t="s">
        <v>81</v>
      </c>
      <c r="Q32" s="15">
        <v>45068</v>
      </c>
      <c r="R32" t="s">
        <v>1746</v>
      </c>
      <c r="S32" t="s">
        <v>1820</v>
      </c>
      <c r="T32" t="s">
        <v>1748</v>
      </c>
    </row>
    <row r="33" spans="1:20" x14ac:dyDescent="0.25">
      <c r="A33" t="s">
        <v>82</v>
      </c>
      <c r="B33" t="s">
        <v>1743</v>
      </c>
      <c r="C33" t="s">
        <v>1821</v>
      </c>
      <c r="D33" t="s">
        <v>1819</v>
      </c>
      <c r="E33" t="s">
        <v>1822</v>
      </c>
      <c r="J33" t="s">
        <v>81</v>
      </c>
      <c r="Q33" s="15">
        <v>45068</v>
      </c>
      <c r="R33" t="s">
        <v>1746</v>
      </c>
      <c r="S33" t="s">
        <v>1747</v>
      </c>
      <c r="T33" t="s">
        <v>1748</v>
      </c>
    </row>
    <row r="34" spans="1:20" x14ac:dyDescent="0.25">
      <c r="A34" t="s">
        <v>84</v>
      </c>
      <c r="B34" t="s">
        <v>1743</v>
      </c>
      <c r="C34" t="s">
        <v>1823</v>
      </c>
      <c r="D34" t="s">
        <v>1819</v>
      </c>
      <c r="E34" t="s">
        <v>1824</v>
      </c>
      <c r="J34" t="s">
        <v>81</v>
      </c>
      <c r="Q34" s="15">
        <v>45068</v>
      </c>
      <c r="R34" t="s">
        <v>1746</v>
      </c>
      <c r="S34" t="s">
        <v>1747</v>
      </c>
      <c r="T34" t="s">
        <v>1748</v>
      </c>
    </row>
    <row r="35" spans="1:20" x14ac:dyDescent="0.25">
      <c r="A35" t="s">
        <v>86</v>
      </c>
      <c r="B35" t="s">
        <v>1743</v>
      </c>
      <c r="C35" t="s">
        <v>1825</v>
      </c>
      <c r="D35" t="s">
        <v>1826</v>
      </c>
      <c r="E35" t="s">
        <v>1827</v>
      </c>
      <c r="J35" t="s">
        <v>88</v>
      </c>
      <c r="Q35" s="15">
        <v>45068</v>
      </c>
      <c r="R35" t="s">
        <v>1746</v>
      </c>
      <c r="S35" t="s">
        <v>1747</v>
      </c>
      <c r="T35" t="s">
        <v>1748</v>
      </c>
    </row>
    <row r="36" spans="1:20" x14ac:dyDescent="0.25">
      <c r="A36" t="s">
        <v>89</v>
      </c>
      <c r="B36" t="s">
        <v>1743</v>
      </c>
      <c r="C36" t="s">
        <v>1828</v>
      </c>
      <c r="D36" t="s">
        <v>1829</v>
      </c>
      <c r="E36" t="s">
        <v>1830</v>
      </c>
      <c r="J36" t="s">
        <v>91</v>
      </c>
      <c r="Q36" s="15">
        <v>45068</v>
      </c>
      <c r="R36" t="s">
        <v>1746</v>
      </c>
      <c r="S36" t="s">
        <v>1747</v>
      </c>
      <c r="T36" t="s">
        <v>1748</v>
      </c>
    </row>
    <row r="37" spans="1:20" x14ac:dyDescent="0.25">
      <c r="A37" t="s">
        <v>92</v>
      </c>
      <c r="B37" t="s">
        <v>1743</v>
      </c>
      <c r="C37" t="s">
        <v>1831</v>
      </c>
      <c r="D37" t="s">
        <v>1832</v>
      </c>
      <c r="E37" t="s">
        <v>1833</v>
      </c>
      <c r="J37" t="s">
        <v>11</v>
      </c>
      <c r="Q37" s="15">
        <v>45068</v>
      </c>
      <c r="R37" t="s">
        <v>1746</v>
      </c>
      <c r="S37" t="s">
        <v>1747</v>
      </c>
      <c r="T37" t="s">
        <v>1748</v>
      </c>
    </row>
    <row r="38" spans="1:20" x14ac:dyDescent="0.25">
      <c r="A38" t="s">
        <v>94</v>
      </c>
      <c r="B38" t="s">
        <v>1743</v>
      </c>
      <c r="C38" t="s">
        <v>1834</v>
      </c>
      <c r="D38" t="s">
        <v>1832</v>
      </c>
      <c r="E38" t="s">
        <v>1835</v>
      </c>
      <c r="J38" t="s">
        <v>11</v>
      </c>
      <c r="Q38" s="15">
        <v>45068</v>
      </c>
      <c r="R38" t="s">
        <v>1746</v>
      </c>
      <c r="S38" t="s">
        <v>1747</v>
      </c>
      <c r="T38" t="s">
        <v>1748</v>
      </c>
    </row>
    <row r="39" spans="1:20" x14ac:dyDescent="0.25">
      <c r="A39" t="s">
        <v>96</v>
      </c>
      <c r="B39" t="s">
        <v>1743</v>
      </c>
      <c r="C39" t="s">
        <v>1836</v>
      </c>
      <c r="D39" t="s">
        <v>1832</v>
      </c>
      <c r="E39" t="s">
        <v>1837</v>
      </c>
      <c r="J39" t="s">
        <v>11</v>
      </c>
      <c r="Q39" s="15">
        <v>45068</v>
      </c>
      <c r="R39" t="s">
        <v>1746</v>
      </c>
      <c r="S39" t="s">
        <v>1759</v>
      </c>
      <c r="T39" t="s">
        <v>1748</v>
      </c>
    </row>
    <row r="40" spans="1:20" x14ac:dyDescent="0.25">
      <c r="A40" t="s">
        <v>98</v>
      </c>
      <c r="B40" t="s">
        <v>1743</v>
      </c>
      <c r="C40" t="s">
        <v>1838</v>
      </c>
      <c r="D40" t="s">
        <v>1839</v>
      </c>
      <c r="E40" t="s">
        <v>1840</v>
      </c>
      <c r="J40" t="s">
        <v>100</v>
      </c>
      <c r="Q40" s="15">
        <v>45068</v>
      </c>
      <c r="R40" t="s">
        <v>1746</v>
      </c>
      <c r="S40" t="s">
        <v>1747</v>
      </c>
      <c r="T40" t="s">
        <v>1748</v>
      </c>
    </row>
    <row r="41" spans="1:20" x14ac:dyDescent="0.25">
      <c r="A41" t="s">
        <v>101</v>
      </c>
      <c r="B41" t="s">
        <v>1743</v>
      </c>
      <c r="C41" t="s">
        <v>1841</v>
      </c>
      <c r="D41" t="s">
        <v>1842</v>
      </c>
      <c r="E41" t="s">
        <v>1757</v>
      </c>
      <c r="J41" t="s">
        <v>103</v>
      </c>
      <c r="Q41" s="15">
        <v>45068</v>
      </c>
      <c r="R41" t="s">
        <v>1746</v>
      </c>
      <c r="S41" t="s">
        <v>1843</v>
      </c>
      <c r="T41" t="s">
        <v>1748</v>
      </c>
    </row>
    <row r="42" spans="1:20" x14ac:dyDescent="0.25">
      <c r="A42" t="s">
        <v>104</v>
      </c>
      <c r="B42" t="s">
        <v>1743</v>
      </c>
      <c r="C42" t="s">
        <v>1844</v>
      </c>
      <c r="D42" t="s">
        <v>1845</v>
      </c>
      <c r="E42" t="s">
        <v>1846</v>
      </c>
      <c r="J42" t="s">
        <v>52</v>
      </c>
      <c r="Q42" s="15">
        <v>45068</v>
      </c>
      <c r="R42" t="s">
        <v>1746</v>
      </c>
      <c r="S42" t="s">
        <v>1759</v>
      </c>
      <c r="T42" t="s">
        <v>1748</v>
      </c>
    </row>
    <row r="43" spans="1:20" x14ac:dyDescent="0.25">
      <c r="A43" t="s">
        <v>106</v>
      </c>
      <c r="B43" t="s">
        <v>1743</v>
      </c>
      <c r="C43" t="s">
        <v>1847</v>
      </c>
      <c r="D43" t="s">
        <v>1845</v>
      </c>
      <c r="E43" t="s">
        <v>1848</v>
      </c>
      <c r="J43" t="s">
        <v>52</v>
      </c>
      <c r="Q43" s="15">
        <v>45068</v>
      </c>
      <c r="R43" t="s">
        <v>1746</v>
      </c>
      <c r="S43" t="s">
        <v>1747</v>
      </c>
      <c r="T43" t="s">
        <v>1748</v>
      </c>
    </row>
    <row r="44" spans="1:20" x14ac:dyDescent="0.25">
      <c r="A44" t="s">
        <v>110</v>
      </c>
      <c r="B44" t="s">
        <v>1743</v>
      </c>
      <c r="C44" t="s">
        <v>1849</v>
      </c>
      <c r="D44" t="s">
        <v>1850</v>
      </c>
      <c r="E44" t="s">
        <v>1851</v>
      </c>
      <c r="J44" t="s">
        <v>70</v>
      </c>
      <c r="Q44" s="15">
        <v>45068</v>
      </c>
      <c r="R44" t="s">
        <v>1746</v>
      </c>
      <c r="S44" t="s">
        <v>1852</v>
      </c>
      <c r="T44" t="s">
        <v>1748</v>
      </c>
    </row>
    <row r="45" spans="1:20" x14ac:dyDescent="0.25">
      <c r="A45" t="s">
        <v>112</v>
      </c>
      <c r="B45" t="s">
        <v>1743</v>
      </c>
      <c r="C45" t="s">
        <v>1853</v>
      </c>
      <c r="D45" t="s">
        <v>1850</v>
      </c>
      <c r="E45" t="s">
        <v>1854</v>
      </c>
      <c r="J45" t="s">
        <v>70</v>
      </c>
      <c r="Q45" s="15">
        <v>45068</v>
      </c>
      <c r="R45" t="s">
        <v>1746</v>
      </c>
      <c r="S45" t="s">
        <v>1747</v>
      </c>
      <c r="T45" t="s">
        <v>1748</v>
      </c>
    </row>
    <row r="46" spans="1:20" x14ac:dyDescent="0.25">
      <c r="A46" t="s">
        <v>114</v>
      </c>
      <c r="B46" t="s">
        <v>1743</v>
      </c>
      <c r="C46" t="s">
        <v>1855</v>
      </c>
      <c r="D46" t="s">
        <v>1856</v>
      </c>
      <c r="E46" t="s">
        <v>1857</v>
      </c>
      <c r="J46" t="s">
        <v>116</v>
      </c>
      <c r="Q46" s="15">
        <v>45068</v>
      </c>
      <c r="R46" t="s">
        <v>1746</v>
      </c>
      <c r="S46" t="s">
        <v>1858</v>
      </c>
      <c r="T46" t="s">
        <v>1748</v>
      </c>
    </row>
    <row r="47" spans="1:20" x14ac:dyDescent="0.25">
      <c r="A47" t="s">
        <v>117</v>
      </c>
      <c r="B47" t="s">
        <v>1743</v>
      </c>
      <c r="C47" t="s">
        <v>1859</v>
      </c>
      <c r="D47" t="s">
        <v>1856</v>
      </c>
      <c r="E47" t="s">
        <v>1860</v>
      </c>
      <c r="J47" t="s">
        <v>116</v>
      </c>
      <c r="Q47" s="15">
        <v>45068</v>
      </c>
      <c r="R47" t="s">
        <v>1746</v>
      </c>
      <c r="S47" t="s">
        <v>1843</v>
      </c>
      <c r="T47" t="s">
        <v>1748</v>
      </c>
    </row>
    <row r="48" spans="1:20" x14ac:dyDescent="0.25">
      <c r="A48" t="s">
        <v>119</v>
      </c>
      <c r="B48" t="s">
        <v>1743</v>
      </c>
      <c r="C48" t="s">
        <v>1861</v>
      </c>
      <c r="D48" t="s">
        <v>1862</v>
      </c>
      <c r="E48" t="s">
        <v>1863</v>
      </c>
      <c r="J48" t="s">
        <v>52</v>
      </c>
      <c r="Q48" s="15">
        <v>45068</v>
      </c>
      <c r="R48" t="s">
        <v>1746</v>
      </c>
      <c r="S48" t="s">
        <v>1765</v>
      </c>
      <c r="T48" t="s">
        <v>1748</v>
      </c>
    </row>
    <row r="49" spans="1:20" x14ac:dyDescent="0.25">
      <c r="A49" t="s">
        <v>121</v>
      </c>
      <c r="B49" t="s">
        <v>1743</v>
      </c>
      <c r="C49" t="s">
        <v>1864</v>
      </c>
      <c r="D49" t="s">
        <v>1865</v>
      </c>
      <c r="E49" t="s">
        <v>1866</v>
      </c>
      <c r="J49" t="s">
        <v>123</v>
      </c>
      <c r="Q49" s="15">
        <v>45068</v>
      </c>
      <c r="R49" t="s">
        <v>1746</v>
      </c>
      <c r="S49" t="s">
        <v>1747</v>
      </c>
      <c r="T49" t="s">
        <v>1748</v>
      </c>
    </row>
    <row r="50" spans="1:20" x14ac:dyDescent="0.25">
      <c r="A50" t="s">
        <v>124</v>
      </c>
      <c r="B50" t="s">
        <v>1743</v>
      </c>
      <c r="C50" t="s">
        <v>1867</v>
      </c>
      <c r="D50" t="s">
        <v>1865</v>
      </c>
      <c r="E50" t="s">
        <v>1868</v>
      </c>
      <c r="J50" t="s">
        <v>123</v>
      </c>
      <c r="Q50" s="15">
        <v>45068</v>
      </c>
      <c r="R50" t="s">
        <v>1746</v>
      </c>
      <c r="S50" t="s">
        <v>1759</v>
      </c>
      <c r="T50" t="s">
        <v>1748</v>
      </c>
    </row>
    <row r="51" spans="1:20" x14ac:dyDescent="0.25">
      <c r="A51" t="s">
        <v>126</v>
      </c>
      <c r="B51" t="s">
        <v>1743</v>
      </c>
      <c r="C51" t="s">
        <v>1869</v>
      </c>
      <c r="D51" t="s">
        <v>1865</v>
      </c>
      <c r="E51" t="s">
        <v>1870</v>
      </c>
      <c r="F51" t="s">
        <v>1871</v>
      </c>
      <c r="G51" t="s">
        <v>1872</v>
      </c>
      <c r="J51" t="s">
        <v>123</v>
      </c>
      <c r="Q51" s="15">
        <v>45068</v>
      </c>
      <c r="R51" t="s">
        <v>1746</v>
      </c>
      <c r="S51" t="s">
        <v>1759</v>
      </c>
      <c r="T51" t="s">
        <v>1748</v>
      </c>
    </row>
    <row r="52" spans="1:20" x14ac:dyDescent="0.25">
      <c r="A52" t="s">
        <v>128</v>
      </c>
      <c r="B52" t="s">
        <v>1743</v>
      </c>
      <c r="C52" t="s">
        <v>1873</v>
      </c>
      <c r="D52" t="s">
        <v>1865</v>
      </c>
      <c r="E52" t="s">
        <v>1874</v>
      </c>
      <c r="J52" t="s">
        <v>123</v>
      </c>
      <c r="Q52" s="15">
        <v>45068</v>
      </c>
      <c r="R52" t="s">
        <v>1746</v>
      </c>
      <c r="S52" t="s">
        <v>1759</v>
      </c>
      <c r="T52" t="s">
        <v>1748</v>
      </c>
    </row>
    <row r="53" spans="1:20" x14ac:dyDescent="0.25">
      <c r="A53" t="s">
        <v>130</v>
      </c>
      <c r="B53" t="s">
        <v>1743</v>
      </c>
      <c r="C53" t="s">
        <v>1875</v>
      </c>
      <c r="D53" t="s">
        <v>1865</v>
      </c>
      <c r="E53" t="s">
        <v>1876</v>
      </c>
      <c r="J53" t="s">
        <v>123</v>
      </c>
      <c r="Q53" s="15">
        <v>45068</v>
      </c>
      <c r="R53" t="s">
        <v>1746</v>
      </c>
      <c r="S53" t="s">
        <v>1877</v>
      </c>
      <c r="T53" t="s">
        <v>1748</v>
      </c>
    </row>
    <row r="54" spans="1:20" x14ac:dyDescent="0.25">
      <c r="A54" t="s">
        <v>132</v>
      </c>
      <c r="B54" t="s">
        <v>1743</v>
      </c>
      <c r="C54" t="s">
        <v>1878</v>
      </c>
      <c r="D54" t="s">
        <v>1865</v>
      </c>
      <c r="E54" t="s">
        <v>1879</v>
      </c>
      <c r="J54" t="s">
        <v>123</v>
      </c>
      <c r="Q54" s="15">
        <v>45068</v>
      </c>
      <c r="R54" t="s">
        <v>1746</v>
      </c>
      <c r="S54" t="s">
        <v>1747</v>
      </c>
      <c r="T54" t="s">
        <v>1748</v>
      </c>
    </row>
    <row r="55" spans="1:20" x14ac:dyDescent="0.25">
      <c r="A55" t="s">
        <v>134</v>
      </c>
      <c r="B55" t="s">
        <v>1743</v>
      </c>
      <c r="C55" t="s">
        <v>1880</v>
      </c>
      <c r="D55" t="s">
        <v>1881</v>
      </c>
      <c r="E55" t="s">
        <v>1882</v>
      </c>
      <c r="J55" t="s">
        <v>136</v>
      </c>
      <c r="Q55" s="15">
        <v>45068</v>
      </c>
      <c r="R55" t="s">
        <v>1746</v>
      </c>
      <c r="S55" t="s">
        <v>1747</v>
      </c>
      <c r="T55" t="s">
        <v>1748</v>
      </c>
    </row>
    <row r="56" spans="1:20" x14ac:dyDescent="0.25">
      <c r="A56" t="s">
        <v>137</v>
      </c>
      <c r="B56" t="s">
        <v>1743</v>
      </c>
      <c r="C56" t="s">
        <v>1883</v>
      </c>
      <c r="D56" t="s">
        <v>1881</v>
      </c>
      <c r="E56" t="s">
        <v>1884</v>
      </c>
      <c r="J56" t="s">
        <v>136</v>
      </c>
      <c r="Q56" s="15">
        <v>45068</v>
      </c>
      <c r="R56" t="s">
        <v>1746</v>
      </c>
      <c r="S56" t="s">
        <v>1747</v>
      </c>
      <c r="T56" t="s">
        <v>1748</v>
      </c>
    </row>
    <row r="57" spans="1:20" x14ac:dyDescent="0.25">
      <c r="A57" t="s">
        <v>139</v>
      </c>
      <c r="B57" t="s">
        <v>1743</v>
      </c>
      <c r="C57" t="s">
        <v>1885</v>
      </c>
      <c r="D57" t="s">
        <v>1886</v>
      </c>
      <c r="E57" t="s">
        <v>1887</v>
      </c>
      <c r="J57" t="s">
        <v>55</v>
      </c>
      <c r="Q57" s="15">
        <v>45068</v>
      </c>
      <c r="R57" t="s">
        <v>1746</v>
      </c>
      <c r="S57" t="s">
        <v>1747</v>
      </c>
      <c r="T57" t="s">
        <v>1748</v>
      </c>
    </row>
    <row r="58" spans="1:20" x14ac:dyDescent="0.25">
      <c r="A58" t="s">
        <v>141</v>
      </c>
      <c r="B58" t="s">
        <v>1743</v>
      </c>
      <c r="C58" t="s">
        <v>1888</v>
      </c>
      <c r="D58" t="s">
        <v>1889</v>
      </c>
      <c r="E58" t="s">
        <v>1815</v>
      </c>
      <c r="J58" t="s">
        <v>70</v>
      </c>
      <c r="Q58" s="15">
        <v>45068</v>
      </c>
      <c r="R58" t="s">
        <v>1746</v>
      </c>
      <c r="S58" t="s">
        <v>1747</v>
      </c>
      <c r="T58" t="s">
        <v>1748</v>
      </c>
    </row>
    <row r="59" spans="1:20" x14ac:dyDescent="0.25">
      <c r="A59" t="s">
        <v>143</v>
      </c>
      <c r="B59" t="s">
        <v>1743</v>
      </c>
      <c r="C59" t="s">
        <v>1890</v>
      </c>
      <c r="D59" t="s">
        <v>1891</v>
      </c>
      <c r="E59" t="s">
        <v>1892</v>
      </c>
      <c r="J59" t="s">
        <v>70</v>
      </c>
      <c r="Q59" s="15">
        <v>45068</v>
      </c>
      <c r="R59" t="s">
        <v>1746</v>
      </c>
      <c r="S59" t="s">
        <v>1759</v>
      </c>
      <c r="T59" t="s">
        <v>1748</v>
      </c>
    </row>
    <row r="60" spans="1:20" x14ac:dyDescent="0.25">
      <c r="A60" t="s">
        <v>145</v>
      </c>
      <c r="B60" t="s">
        <v>1743</v>
      </c>
      <c r="C60" t="s">
        <v>146</v>
      </c>
      <c r="D60" t="s">
        <v>1893</v>
      </c>
      <c r="E60" t="s">
        <v>1894</v>
      </c>
      <c r="F60" t="s">
        <v>1871</v>
      </c>
      <c r="G60" t="s">
        <v>1783</v>
      </c>
      <c r="J60" t="s">
        <v>70</v>
      </c>
      <c r="Q60" s="15">
        <v>45068</v>
      </c>
      <c r="R60" t="s">
        <v>1746</v>
      </c>
      <c r="S60" t="s">
        <v>1747</v>
      </c>
      <c r="T60" t="s">
        <v>1748</v>
      </c>
    </row>
    <row r="61" spans="1:20" x14ac:dyDescent="0.25">
      <c r="A61" t="s">
        <v>147</v>
      </c>
      <c r="B61" t="s">
        <v>1743</v>
      </c>
      <c r="C61" t="s">
        <v>1895</v>
      </c>
      <c r="D61" t="s">
        <v>1896</v>
      </c>
      <c r="E61" t="s">
        <v>1897</v>
      </c>
      <c r="J61" t="s">
        <v>149</v>
      </c>
      <c r="Q61" s="15">
        <v>45068</v>
      </c>
      <c r="R61" t="s">
        <v>1746</v>
      </c>
      <c r="S61" t="s">
        <v>1858</v>
      </c>
      <c r="T61" t="s">
        <v>1748</v>
      </c>
    </row>
    <row r="62" spans="1:20" x14ac:dyDescent="0.25">
      <c r="A62" t="s">
        <v>150</v>
      </c>
      <c r="B62" t="s">
        <v>1743</v>
      </c>
      <c r="C62" t="s">
        <v>1898</v>
      </c>
      <c r="D62" t="s">
        <v>1899</v>
      </c>
      <c r="E62" t="s">
        <v>1900</v>
      </c>
      <c r="J62" t="s">
        <v>123</v>
      </c>
      <c r="Q62" s="15">
        <v>45068</v>
      </c>
      <c r="R62" t="s">
        <v>1746</v>
      </c>
      <c r="S62" t="s">
        <v>1901</v>
      </c>
      <c r="T62" t="s">
        <v>1748</v>
      </c>
    </row>
    <row r="63" spans="1:20" x14ac:dyDescent="0.25">
      <c r="A63" t="s">
        <v>152</v>
      </c>
      <c r="B63" t="s">
        <v>1743</v>
      </c>
      <c r="C63" t="s">
        <v>1902</v>
      </c>
      <c r="D63" t="s">
        <v>1903</v>
      </c>
      <c r="E63" t="s">
        <v>1904</v>
      </c>
      <c r="J63" t="s">
        <v>154</v>
      </c>
      <c r="Q63" s="15">
        <v>45068</v>
      </c>
      <c r="R63" t="s">
        <v>1746</v>
      </c>
      <c r="S63" t="s">
        <v>1843</v>
      </c>
      <c r="T63" t="s">
        <v>1748</v>
      </c>
    </row>
    <row r="64" spans="1:20" x14ac:dyDescent="0.25">
      <c r="A64" t="s">
        <v>155</v>
      </c>
      <c r="B64" t="s">
        <v>1743</v>
      </c>
      <c r="C64" t="s">
        <v>1905</v>
      </c>
      <c r="D64" t="s">
        <v>1903</v>
      </c>
      <c r="E64" t="s">
        <v>1906</v>
      </c>
      <c r="J64" t="s">
        <v>154</v>
      </c>
      <c r="Q64" s="15">
        <v>45068</v>
      </c>
      <c r="R64" t="s">
        <v>1746</v>
      </c>
      <c r="S64" t="s">
        <v>1759</v>
      </c>
      <c r="T64" t="s">
        <v>1748</v>
      </c>
    </row>
    <row r="65" spans="1:20" x14ac:dyDescent="0.25">
      <c r="A65" t="s">
        <v>157</v>
      </c>
      <c r="B65" t="s">
        <v>1743</v>
      </c>
      <c r="C65" t="s">
        <v>1907</v>
      </c>
      <c r="D65" t="s">
        <v>1908</v>
      </c>
      <c r="E65" t="s">
        <v>1909</v>
      </c>
      <c r="J65" t="s">
        <v>159</v>
      </c>
      <c r="Q65" s="15">
        <v>45068</v>
      </c>
      <c r="R65" t="s">
        <v>1746</v>
      </c>
      <c r="S65" t="s">
        <v>1910</v>
      </c>
      <c r="T65" t="s">
        <v>1748</v>
      </c>
    </row>
    <row r="66" spans="1:20" x14ac:dyDescent="0.25">
      <c r="A66" t="s">
        <v>160</v>
      </c>
      <c r="B66" t="s">
        <v>1743</v>
      </c>
      <c r="C66" t="s">
        <v>1911</v>
      </c>
      <c r="D66" t="s">
        <v>1912</v>
      </c>
      <c r="E66" t="s">
        <v>1913</v>
      </c>
      <c r="J66" t="s">
        <v>88</v>
      </c>
      <c r="Q66" s="15">
        <v>45068</v>
      </c>
      <c r="R66" t="s">
        <v>1746</v>
      </c>
      <c r="S66" t="s">
        <v>1747</v>
      </c>
      <c r="T66" t="s">
        <v>1748</v>
      </c>
    </row>
    <row r="67" spans="1:20" x14ac:dyDescent="0.25">
      <c r="A67" t="s">
        <v>162</v>
      </c>
      <c r="B67" t="s">
        <v>1743</v>
      </c>
      <c r="C67" t="s">
        <v>1914</v>
      </c>
      <c r="D67" t="s">
        <v>1912</v>
      </c>
      <c r="E67" t="s">
        <v>1915</v>
      </c>
      <c r="J67" t="s">
        <v>88</v>
      </c>
      <c r="Q67" s="15">
        <v>45068</v>
      </c>
      <c r="R67" t="s">
        <v>1746</v>
      </c>
      <c r="S67" t="s">
        <v>1747</v>
      </c>
      <c r="T67" t="s">
        <v>1748</v>
      </c>
    </row>
    <row r="68" spans="1:20" x14ac:dyDescent="0.25">
      <c r="A68" t="s">
        <v>164</v>
      </c>
      <c r="B68" t="s">
        <v>1743</v>
      </c>
      <c r="C68" t="s">
        <v>1916</v>
      </c>
      <c r="D68" t="s">
        <v>1917</v>
      </c>
      <c r="E68" t="s">
        <v>1918</v>
      </c>
      <c r="J68" t="s">
        <v>67</v>
      </c>
      <c r="Q68" s="15">
        <v>45068</v>
      </c>
      <c r="R68" t="s">
        <v>1746</v>
      </c>
      <c r="S68" t="s">
        <v>1843</v>
      </c>
      <c r="T68" t="s">
        <v>1748</v>
      </c>
    </row>
    <row r="69" spans="1:20" x14ac:dyDescent="0.25">
      <c r="A69" t="s">
        <v>166</v>
      </c>
      <c r="B69" t="s">
        <v>1743</v>
      </c>
      <c r="C69" t="s">
        <v>1919</v>
      </c>
      <c r="D69" t="s">
        <v>1920</v>
      </c>
      <c r="E69" t="s">
        <v>1921</v>
      </c>
      <c r="J69" t="s">
        <v>168</v>
      </c>
      <c r="Q69" s="15">
        <v>45068</v>
      </c>
      <c r="R69" t="s">
        <v>1746</v>
      </c>
      <c r="S69" t="s">
        <v>1747</v>
      </c>
      <c r="T69" t="s">
        <v>1748</v>
      </c>
    </row>
    <row r="70" spans="1:20" x14ac:dyDescent="0.25">
      <c r="A70" t="s">
        <v>169</v>
      </c>
      <c r="B70" t="s">
        <v>1743</v>
      </c>
      <c r="C70" t="s">
        <v>1922</v>
      </c>
      <c r="D70" t="s">
        <v>1923</v>
      </c>
      <c r="E70" t="s">
        <v>1812</v>
      </c>
      <c r="J70" t="s">
        <v>171</v>
      </c>
      <c r="Q70" s="15">
        <v>45068</v>
      </c>
      <c r="R70" t="s">
        <v>1746</v>
      </c>
      <c r="S70" t="s">
        <v>1747</v>
      </c>
      <c r="T70" t="s">
        <v>1748</v>
      </c>
    </row>
    <row r="71" spans="1:20" x14ac:dyDescent="0.25">
      <c r="A71" t="s">
        <v>172</v>
      </c>
      <c r="B71" t="s">
        <v>1743</v>
      </c>
      <c r="C71" t="s">
        <v>1924</v>
      </c>
      <c r="D71" t="s">
        <v>1925</v>
      </c>
      <c r="E71" t="s">
        <v>1926</v>
      </c>
      <c r="J71" t="s">
        <v>116</v>
      </c>
      <c r="Q71" s="15">
        <v>45068</v>
      </c>
      <c r="R71" t="s">
        <v>1746</v>
      </c>
      <c r="S71" t="s">
        <v>1747</v>
      </c>
      <c r="T71" t="s">
        <v>1748</v>
      </c>
    </row>
    <row r="72" spans="1:20" x14ac:dyDescent="0.25">
      <c r="A72" t="s">
        <v>174</v>
      </c>
      <c r="B72" t="s">
        <v>1743</v>
      </c>
      <c r="C72" t="s">
        <v>1927</v>
      </c>
      <c r="D72" t="s">
        <v>1925</v>
      </c>
      <c r="E72" t="s">
        <v>1928</v>
      </c>
      <c r="J72" t="s">
        <v>116</v>
      </c>
      <c r="Q72" s="15">
        <v>45068</v>
      </c>
      <c r="R72" t="s">
        <v>1746</v>
      </c>
      <c r="S72" t="s">
        <v>1768</v>
      </c>
      <c r="T72" t="s">
        <v>1748</v>
      </c>
    </row>
    <row r="73" spans="1:20" x14ac:dyDescent="0.25">
      <c r="A73" t="s">
        <v>176</v>
      </c>
      <c r="B73" t="s">
        <v>1743</v>
      </c>
      <c r="C73" t="s">
        <v>1929</v>
      </c>
      <c r="D73" t="s">
        <v>1930</v>
      </c>
      <c r="E73" t="s">
        <v>1931</v>
      </c>
      <c r="J73" t="s">
        <v>178</v>
      </c>
      <c r="Q73" s="15">
        <v>45068</v>
      </c>
      <c r="R73" t="s">
        <v>1746</v>
      </c>
      <c r="S73" t="s">
        <v>1747</v>
      </c>
      <c r="T73" t="s">
        <v>1748</v>
      </c>
    </row>
    <row r="74" spans="1:20" x14ac:dyDescent="0.25">
      <c r="A74" t="s">
        <v>179</v>
      </c>
      <c r="B74" t="s">
        <v>1743</v>
      </c>
      <c r="C74" t="s">
        <v>1932</v>
      </c>
      <c r="D74" t="s">
        <v>1933</v>
      </c>
      <c r="E74" t="s">
        <v>1934</v>
      </c>
      <c r="F74" t="s">
        <v>1871</v>
      </c>
      <c r="G74" t="s">
        <v>1935</v>
      </c>
      <c r="J74" t="s">
        <v>52</v>
      </c>
      <c r="Q74" s="15">
        <v>45068</v>
      </c>
      <c r="R74" t="s">
        <v>1746</v>
      </c>
      <c r="S74" t="s">
        <v>1936</v>
      </c>
      <c r="T74" t="s">
        <v>1748</v>
      </c>
    </row>
    <row r="75" spans="1:20" x14ac:dyDescent="0.25">
      <c r="A75" t="s">
        <v>181</v>
      </c>
      <c r="B75" t="s">
        <v>1743</v>
      </c>
      <c r="C75" t="s">
        <v>1937</v>
      </c>
      <c r="D75" t="s">
        <v>1938</v>
      </c>
      <c r="E75" t="s">
        <v>1939</v>
      </c>
      <c r="J75" t="s">
        <v>52</v>
      </c>
      <c r="Q75" s="15">
        <v>45068</v>
      </c>
      <c r="R75" t="s">
        <v>1746</v>
      </c>
      <c r="S75" t="s">
        <v>1843</v>
      </c>
      <c r="T75" t="s">
        <v>1748</v>
      </c>
    </row>
    <row r="76" spans="1:20" x14ac:dyDescent="0.25">
      <c r="A76" t="s">
        <v>183</v>
      </c>
      <c r="B76" t="s">
        <v>1743</v>
      </c>
      <c r="C76" t="s">
        <v>1940</v>
      </c>
      <c r="D76" t="s">
        <v>1941</v>
      </c>
      <c r="E76" t="s">
        <v>1942</v>
      </c>
      <c r="J76" t="s">
        <v>185</v>
      </c>
      <c r="Q76" s="15">
        <v>45068</v>
      </c>
      <c r="R76" t="s">
        <v>1746</v>
      </c>
      <c r="S76" t="s">
        <v>1747</v>
      </c>
      <c r="T76" t="s">
        <v>1748</v>
      </c>
    </row>
    <row r="77" spans="1:20" x14ac:dyDescent="0.25">
      <c r="A77" t="s">
        <v>186</v>
      </c>
      <c r="B77" t="s">
        <v>1743</v>
      </c>
      <c r="C77" t="s">
        <v>1943</v>
      </c>
      <c r="D77" t="s">
        <v>1944</v>
      </c>
      <c r="E77" t="s">
        <v>1945</v>
      </c>
      <c r="J77" t="s">
        <v>188</v>
      </c>
      <c r="Q77" s="15">
        <v>45068</v>
      </c>
      <c r="R77" t="s">
        <v>1746</v>
      </c>
      <c r="S77" t="s">
        <v>1747</v>
      </c>
      <c r="T77" t="s">
        <v>1748</v>
      </c>
    </row>
    <row r="78" spans="1:20" x14ac:dyDescent="0.25">
      <c r="A78" t="s">
        <v>189</v>
      </c>
      <c r="B78" t="s">
        <v>1743</v>
      </c>
      <c r="C78" t="s">
        <v>1946</v>
      </c>
      <c r="D78" t="s">
        <v>1944</v>
      </c>
      <c r="E78" t="s">
        <v>1947</v>
      </c>
      <c r="J78" t="s">
        <v>188</v>
      </c>
      <c r="Q78" s="15">
        <v>45068</v>
      </c>
      <c r="R78" t="s">
        <v>1746</v>
      </c>
      <c r="S78" t="s">
        <v>1858</v>
      </c>
      <c r="T78" t="s">
        <v>1748</v>
      </c>
    </row>
    <row r="79" spans="1:20" x14ac:dyDescent="0.25">
      <c r="A79" t="s">
        <v>191</v>
      </c>
      <c r="B79" t="s">
        <v>1743</v>
      </c>
      <c r="C79" t="s">
        <v>1948</v>
      </c>
      <c r="D79" t="s">
        <v>1949</v>
      </c>
      <c r="E79" t="s">
        <v>1950</v>
      </c>
      <c r="J79" t="s">
        <v>193</v>
      </c>
      <c r="Q79" s="15">
        <v>45068</v>
      </c>
      <c r="R79" t="s">
        <v>1746</v>
      </c>
      <c r="S79" t="s">
        <v>1768</v>
      </c>
      <c r="T79" t="s">
        <v>1748</v>
      </c>
    </row>
    <row r="80" spans="1:20" x14ac:dyDescent="0.25">
      <c r="A80" t="s">
        <v>194</v>
      </c>
      <c r="B80" t="s">
        <v>1743</v>
      </c>
      <c r="C80" t="s">
        <v>1951</v>
      </c>
      <c r="D80" t="s">
        <v>1952</v>
      </c>
      <c r="E80" t="s">
        <v>1953</v>
      </c>
      <c r="J80" t="s">
        <v>196</v>
      </c>
      <c r="Q80" s="15">
        <v>45068</v>
      </c>
      <c r="R80" t="s">
        <v>1746</v>
      </c>
      <c r="S80" t="s">
        <v>1747</v>
      </c>
      <c r="T80" t="s">
        <v>1748</v>
      </c>
    </row>
    <row r="81" spans="1:20" x14ac:dyDescent="0.25">
      <c r="A81" t="s">
        <v>197</v>
      </c>
      <c r="B81" t="s">
        <v>1743</v>
      </c>
      <c r="C81" t="s">
        <v>1954</v>
      </c>
      <c r="D81" t="s">
        <v>1952</v>
      </c>
      <c r="E81" t="s">
        <v>1955</v>
      </c>
      <c r="J81" t="s">
        <v>196</v>
      </c>
      <c r="Q81" s="15">
        <v>45068</v>
      </c>
      <c r="R81" t="s">
        <v>1746</v>
      </c>
      <c r="S81" t="s">
        <v>1747</v>
      </c>
      <c r="T81" t="s">
        <v>1748</v>
      </c>
    </row>
    <row r="82" spans="1:20" x14ac:dyDescent="0.25">
      <c r="A82" t="s">
        <v>199</v>
      </c>
      <c r="B82" t="s">
        <v>1743</v>
      </c>
      <c r="C82" t="s">
        <v>1956</v>
      </c>
      <c r="D82" t="s">
        <v>1952</v>
      </c>
      <c r="E82" t="s">
        <v>1957</v>
      </c>
      <c r="J82" t="s">
        <v>196</v>
      </c>
      <c r="Q82" s="15">
        <v>45068</v>
      </c>
      <c r="R82" t="s">
        <v>1746</v>
      </c>
      <c r="S82" t="s">
        <v>1747</v>
      </c>
      <c r="T82" t="s">
        <v>1748</v>
      </c>
    </row>
    <row r="83" spans="1:20" x14ac:dyDescent="0.25">
      <c r="A83" t="s">
        <v>201</v>
      </c>
      <c r="B83" t="s">
        <v>1743</v>
      </c>
      <c r="C83" t="s">
        <v>1958</v>
      </c>
      <c r="D83" t="s">
        <v>1952</v>
      </c>
      <c r="E83" t="s">
        <v>1959</v>
      </c>
      <c r="J83" t="s">
        <v>196</v>
      </c>
      <c r="Q83" s="15">
        <v>45068</v>
      </c>
      <c r="R83" t="s">
        <v>1746</v>
      </c>
      <c r="S83" t="s">
        <v>1747</v>
      </c>
      <c r="T83" t="s">
        <v>1748</v>
      </c>
    </row>
    <row r="84" spans="1:20" x14ac:dyDescent="0.25">
      <c r="A84" t="s">
        <v>203</v>
      </c>
      <c r="B84" t="s">
        <v>1743</v>
      </c>
      <c r="C84" t="s">
        <v>1960</v>
      </c>
      <c r="D84" t="s">
        <v>1952</v>
      </c>
      <c r="E84" t="s">
        <v>1961</v>
      </c>
      <c r="J84" t="s">
        <v>196</v>
      </c>
      <c r="Q84" s="15">
        <v>45068</v>
      </c>
      <c r="R84" t="s">
        <v>1746</v>
      </c>
      <c r="S84" t="s">
        <v>1747</v>
      </c>
      <c r="T84" t="s">
        <v>1748</v>
      </c>
    </row>
    <row r="85" spans="1:20" x14ac:dyDescent="0.25">
      <c r="A85" t="s">
        <v>205</v>
      </c>
      <c r="B85" t="s">
        <v>1743</v>
      </c>
      <c r="C85" t="s">
        <v>206</v>
      </c>
      <c r="D85" t="s">
        <v>1952</v>
      </c>
      <c r="E85" t="s">
        <v>1962</v>
      </c>
      <c r="J85" t="s">
        <v>196</v>
      </c>
      <c r="Q85" s="15">
        <v>45068</v>
      </c>
      <c r="R85" t="s">
        <v>1746</v>
      </c>
      <c r="S85" t="s">
        <v>1747</v>
      </c>
      <c r="T85" t="s">
        <v>1748</v>
      </c>
    </row>
    <row r="86" spans="1:20" x14ac:dyDescent="0.25">
      <c r="A86" t="s">
        <v>207</v>
      </c>
      <c r="B86" t="s">
        <v>1743</v>
      </c>
      <c r="C86" t="s">
        <v>208</v>
      </c>
      <c r="D86" t="s">
        <v>1952</v>
      </c>
      <c r="E86" t="s">
        <v>1963</v>
      </c>
      <c r="J86" t="s">
        <v>196</v>
      </c>
      <c r="Q86" s="15">
        <v>45068</v>
      </c>
      <c r="R86" t="s">
        <v>1746</v>
      </c>
      <c r="S86" t="s">
        <v>1747</v>
      </c>
      <c r="T86" t="s">
        <v>1748</v>
      </c>
    </row>
    <row r="87" spans="1:20" x14ac:dyDescent="0.25">
      <c r="A87" t="s">
        <v>209</v>
      </c>
      <c r="B87" t="s">
        <v>1743</v>
      </c>
      <c r="C87" t="s">
        <v>1964</v>
      </c>
      <c r="D87" t="s">
        <v>1965</v>
      </c>
      <c r="E87" t="s">
        <v>1772</v>
      </c>
      <c r="J87" t="s">
        <v>211</v>
      </c>
      <c r="Q87" s="15">
        <v>45068</v>
      </c>
      <c r="R87" t="s">
        <v>1746</v>
      </c>
      <c r="S87" t="s">
        <v>1747</v>
      </c>
      <c r="T87" t="s">
        <v>1748</v>
      </c>
    </row>
    <row r="88" spans="1:20" x14ac:dyDescent="0.25">
      <c r="A88" t="s">
        <v>212</v>
      </c>
      <c r="B88" t="s">
        <v>1743</v>
      </c>
      <c r="C88" t="s">
        <v>1966</v>
      </c>
      <c r="D88" t="s">
        <v>1967</v>
      </c>
      <c r="E88" t="s">
        <v>1968</v>
      </c>
      <c r="J88" t="s">
        <v>81</v>
      </c>
      <c r="Q88" s="15">
        <v>45068</v>
      </c>
      <c r="R88" t="s">
        <v>1746</v>
      </c>
      <c r="S88" t="s">
        <v>1969</v>
      </c>
      <c r="T88" t="s">
        <v>1748</v>
      </c>
    </row>
    <row r="89" spans="1:20" x14ac:dyDescent="0.25">
      <c r="A89" t="s">
        <v>214</v>
      </c>
      <c r="B89" t="s">
        <v>1743</v>
      </c>
      <c r="C89" t="s">
        <v>1970</v>
      </c>
      <c r="D89" t="s">
        <v>1967</v>
      </c>
      <c r="E89" t="s">
        <v>1801</v>
      </c>
      <c r="J89" t="s">
        <v>81</v>
      </c>
      <c r="Q89" s="15">
        <v>45068</v>
      </c>
      <c r="R89" t="s">
        <v>1746</v>
      </c>
      <c r="S89" t="s">
        <v>1969</v>
      </c>
      <c r="T89" t="s">
        <v>1748</v>
      </c>
    </row>
    <row r="90" spans="1:20" x14ac:dyDescent="0.25">
      <c r="A90" t="s">
        <v>216</v>
      </c>
      <c r="B90" t="s">
        <v>1743</v>
      </c>
      <c r="C90" t="s">
        <v>1971</v>
      </c>
      <c r="D90" t="s">
        <v>1972</v>
      </c>
      <c r="E90" t="s">
        <v>1906</v>
      </c>
      <c r="J90" t="s">
        <v>70</v>
      </c>
      <c r="Q90" s="15">
        <v>45068</v>
      </c>
      <c r="R90" t="s">
        <v>1746</v>
      </c>
      <c r="S90" t="s">
        <v>1747</v>
      </c>
      <c r="T90" t="s">
        <v>1748</v>
      </c>
    </row>
    <row r="91" spans="1:20" x14ac:dyDescent="0.25">
      <c r="A91" t="s">
        <v>218</v>
      </c>
      <c r="B91" t="s">
        <v>1743</v>
      </c>
      <c r="C91" t="s">
        <v>1973</v>
      </c>
      <c r="D91" t="s">
        <v>1974</v>
      </c>
      <c r="E91" t="s">
        <v>1975</v>
      </c>
      <c r="J91" t="s">
        <v>17</v>
      </c>
      <c r="Q91" s="15">
        <v>45068</v>
      </c>
      <c r="R91" t="s">
        <v>1746</v>
      </c>
      <c r="S91" t="s">
        <v>1759</v>
      </c>
      <c r="T91" t="s">
        <v>1748</v>
      </c>
    </row>
    <row r="92" spans="1:20" x14ac:dyDescent="0.25">
      <c r="A92" t="s">
        <v>220</v>
      </c>
      <c r="B92" t="s">
        <v>1743</v>
      </c>
      <c r="C92" t="s">
        <v>1976</v>
      </c>
      <c r="D92" t="s">
        <v>1977</v>
      </c>
      <c r="E92" t="s">
        <v>1978</v>
      </c>
      <c r="J92" t="s">
        <v>222</v>
      </c>
      <c r="Q92" s="15">
        <v>45068</v>
      </c>
      <c r="R92" t="s">
        <v>1746</v>
      </c>
      <c r="S92" t="s">
        <v>1759</v>
      </c>
      <c r="T92" t="s">
        <v>1748</v>
      </c>
    </row>
    <row r="93" spans="1:20" x14ac:dyDescent="0.25">
      <c r="A93" t="s">
        <v>223</v>
      </c>
      <c r="B93" t="s">
        <v>1743</v>
      </c>
      <c r="C93" t="s">
        <v>1979</v>
      </c>
      <c r="D93" t="s">
        <v>1980</v>
      </c>
      <c r="E93" t="s">
        <v>1981</v>
      </c>
      <c r="J93" t="s">
        <v>225</v>
      </c>
      <c r="Q93" s="15">
        <v>45068</v>
      </c>
      <c r="R93" t="s">
        <v>1746</v>
      </c>
      <c r="S93" t="s">
        <v>1747</v>
      </c>
      <c r="T93" t="s">
        <v>1748</v>
      </c>
    </row>
    <row r="94" spans="1:20" x14ac:dyDescent="0.25">
      <c r="A94" t="s">
        <v>226</v>
      </c>
      <c r="B94" t="s">
        <v>1743</v>
      </c>
      <c r="C94" t="s">
        <v>1982</v>
      </c>
      <c r="D94" t="s">
        <v>1983</v>
      </c>
      <c r="E94" t="s">
        <v>1984</v>
      </c>
      <c r="J94" t="s">
        <v>228</v>
      </c>
      <c r="Q94" s="15">
        <v>45068</v>
      </c>
      <c r="R94" t="s">
        <v>1746</v>
      </c>
      <c r="S94" t="s">
        <v>1747</v>
      </c>
      <c r="T94" t="s">
        <v>1748</v>
      </c>
    </row>
    <row r="95" spans="1:20" x14ac:dyDescent="0.25">
      <c r="A95" t="s">
        <v>229</v>
      </c>
      <c r="B95" t="s">
        <v>1743</v>
      </c>
      <c r="C95" t="s">
        <v>1985</v>
      </c>
      <c r="D95" t="s">
        <v>1986</v>
      </c>
      <c r="E95" t="s">
        <v>1987</v>
      </c>
      <c r="J95" t="s">
        <v>52</v>
      </c>
      <c r="Q95" s="15">
        <v>45068</v>
      </c>
      <c r="R95" t="s">
        <v>1746</v>
      </c>
      <c r="S95" t="s">
        <v>1759</v>
      </c>
      <c r="T95" t="s">
        <v>1748</v>
      </c>
    </row>
    <row r="96" spans="1:20" x14ac:dyDescent="0.25">
      <c r="A96" t="s">
        <v>231</v>
      </c>
      <c r="B96" t="s">
        <v>1743</v>
      </c>
      <c r="C96" t="s">
        <v>1988</v>
      </c>
      <c r="D96" t="s">
        <v>1989</v>
      </c>
      <c r="E96" t="s">
        <v>1990</v>
      </c>
      <c r="J96" t="s">
        <v>67</v>
      </c>
      <c r="Q96" s="15">
        <v>45068</v>
      </c>
      <c r="R96" t="s">
        <v>1746</v>
      </c>
      <c r="S96" t="s">
        <v>1747</v>
      </c>
      <c r="T96" t="s">
        <v>1748</v>
      </c>
    </row>
    <row r="97" spans="1:20" x14ac:dyDescent="0.25">
      <c r="A97" t="s">
        <v>233</v>
      </c>
      <c r="B97" t="s">
        <v>1743</v>
      </c>
      <c r="C97" t="s">
        <v>1991</v>
      </c>
      <c r="D97" t="s">
        <v>1992</v>
      </c>
      <c r="E97" t="s">
        <v>1993</v>
      </c>
      <c r="J97" t="s">
        <v>228</v>
      </c>
      <c r="Q97" s="15">
        <v>45068</v>
      </c>
      <c r="R97" t="s">
        <v>1746</v>
      </c>
      <c r="S97" t="s">
        <v>1820</v>
      </c>
      <c r="T97" t="s">
        <v>1748</v>
      </c>
    </row>
    <row r="98" spans="1:20" x14ac:dyDescent="0.25">
      <c r="A98" t="s">
        <v>235</v>
      </c>
      <c r="B98" t="s">
        <v>1743</v>
      </c>
      <c r="C98" t="s">
        <v>1994</v>
      </c>
      <c r="D98" t="s">
        <v>1992</v>
      </c>
      <c r="E98" t="s">
        <v>1995</v>
      </c>
      <c r="J98" t="s">
        <v>228</v>
      </c>
      <c r="Q98" s="15">
        <v>45068</v>
      </c>
      <c r="R98" t="s">
        <v>1746</v>
      </c>
      <c r="S98" t="s">
        <v>1747</v>
      </c>
      <c r="T98" t="s">
        <v>1748</v>
      </c>
    </row>
    <row r="99" spans="1:20" x14ac:dyDescent="0.25">
      <c r="A99" t="s">
        <v>237</v>
      </c>
      <c r="B99" t="s">
        <v>1743</v>
      </c>
      <c r="C99" t="s">
        <v>1996</v>
      </c>
      <c r="D99" t="s">
        <v>1992</v>
      </c>
      <c r="E99" t="s">
        <v>1997</v>
      </c>
      <c r="F99" t="s">
        <v>1871</v>
      </c>
      <c r="G99" t="s">
        <v>1998</v>
      </c>
      <c r="J99" t="s">
        <v>228</v>
      </c>
      <c r="Q99" s="15">
        <v>45068</v>
      </c>
      <c r="R99" t="s">
        <v>1746</v>
      </c>
      <c r="S99" t="s">
        <v>1747</v>
      </c>
      <c r="T99" t="s">
        <v>1748</v>
      </c>
    </row>
    <row r="100" spans="1:20" x14ac:dyDescent="0.25">
      <c r="A100" t="s">
        <v>239</v>
      </c>
      <c r="B100" t="s">
        <v>1743</v>
      </c>
      <c r="C100" t="s">
        <v>1999</v>
      </c>
      <c r="D100" t="s">
        <v>1992</v>
      </c>
      <c r="E100" t="s">
        <v>2000</v>
      </c>
      <c r="J100" t="s">
        <v>228</v>
      </c>
      <c r="Q100" s="15">
        <v>45068</v>
      </c>
      <c r="R100" t="s">
        <v>1746</v>
      </c>
      <c r="S100" t="s">
        <v>1747</v>
      </c>
      <c r="T100" t="s">
        <v>1748</v>
      </c>
    </row>
    <row r="101" spans="1:20" x14ac:dyDescent="0.25">
      <c r="A101" t="s">
        <v>241</v>
      </c>
      <c r="B101" t="s">
        <v>1743</v>
      </c>
      <c r="C101" t="s">
        <v>2001</v>
      </c>
      <c r="D101" t="s">
        <v>1992</v>
      </c>
      <c r="E101" t="s">
        <v>2002</v>
      </c>
      <c r="J101" t="s">
        <v>228</v>
      </c>
      <c r="Q101" s="15">
        <v>45068</v>
      </c>
      <c r="R101" t="s">
        <v>1746</v>
      </c>
      <c r="S101" t="s">
        <v>1747</v>
      </c>
      <c r="T101" t="s">
        <v>1748</v>
      </c>
    </row>
    <row r="102" spans="1:20" x14ac:dyDescent="0.25">
      <c r="A102" t="s">
        <v>243</v>
      </c>
      <c r="B102" t="s">
        <v>1743</v>
      </c>
      <c r="C102" t="s">
        <v>2003</v>
      </c>
      <c r="D102" t="s">
        <v>1992</v>
      </c>
      <c r="E102" t="s">
        <v>1906</v>
      </c>
      <c r="J102" t="s">
        <v>228</v>
      </c>
      <c r="Q102" s="15">
        <v>45068</v>
      </c>
      <c r="R102" t="s">
        <v>1746</v>
      </c>
      <c r="S102" t="s">
        <v>1858</v>
      </c>
      <c r="T102" t="s">
        <v>1748</v>
      </c>
    </row>
    <row r="103" spans="1:20" x14ac:dyDescent="0.25">
      <c r="A103" t="s">
        <v>245</v>
      </c>
      <c r="B103" t="s">
        <v>1743</v>
      </c>
      <c r="C103" t="s">
        <v>2004</v>
      </c>
      <c r="D103" t="s">
        <v>1992</v>
      </c>
      <c r="E103" t="s">
        <v>2005</v>
      </c>
      <c r="J103" t="s">
        <v>228</v>
      </c>
      <c r="Q103" s="15">
        <v>45068</v>
      </c>
      <c r="R103" t="s">
        <v>1746</v>
      </c>
      <c r="S103" t="s">
        <v>1747</v>
      </c>
      <c r="T103" t="s">
        <v>1748</v>
      </c>
    </row>
    <row r="104" spans="1:20" x14ac:dyDescent="0.25">
      <c r="A104" t="s">
        <v>247</v>
      </c>
      <c r="B104" t="s">
        <v>1743</v>
      </c>
      <c r="C104" t="s">
        <v>2006</v>
      </c>
      <c r="D104" t="s">
        <v>2007</v>
      </c>
      <c r="E104" t="s">
        <v>2008</v>
      </c>
      <c r="J104" t="s">
        <v>70</v>
      </c>
      <c r="Q104" s="15">
        <v>45068</v>
      </c>
      <c r="R104" t="s">
        <v>1746</v>
      </c>
      <c r="S104" t="s">
        <v>1747</v>
      </c>
      <c r="T104" t="s">
        <v>1748</v>
      </c>
    </row>
    <row r="105" spans="1:20" x14ac:dyDescent="0.25">
      <c r="A105" t="s">
        <v>249</v>
      </c>
      <c r="B105" t="s">
        <v>1743</v>
      </c>
      <c r="C105" t="s">
        <v>2009</v>
      </c>
      <c r="D105" t="s">
        <v>2010</v>
      </c>
      <c r="E105" t="s">
        <v>2011</v>
      </c>
      <c r="J105" t="s">
        <v>67</v>
      </c>
      <c r="Q105" s="15">
        <v>45068</v>
      </c>
      <c r="R105" t="s">
        <v>1746</v>
      </c>
      <c r="S105" t="s">
        <v>1747</v>
      </c>
      <c r="T105" t="s">
        <v>1748</v>
      </c>
    </row>
    <row r="106" spans="1:20" x14ac:dyDescent="0.25">
      <c r="A106" t="s">
        <v>251</v>
      </c>
      <c r="B106" t="s">
        <v>1743</v>
      </c>
      <c r="C106" t="s">
        <v>2012</v>
      </c>
      <c r="D106" t="s">
        <v>2010</v>
      </c>
      <c r="E106" t="s">
        <v>2013</v>
      </c>
      <c r="J106" t="s">
        <v>67</v>
      </c>
      <c r="Q106" s="15">
        <v>45068</v>
      </c>
      <c r="R106" t="s">
        <v>1746</v>
      </c>
      <c r="S106" t="s">
        <v>1747</v>
      </c>
      <c r="T106" t="s">
        <v>1748</v>
      </c>
    </row>
    <row r="107" spans="1:20" x14ac:dyDescent="0.25">
      <c r="A107" t="s">
        <v>253</v>
      </c>
      <c r="B107" t="s">
        <v>1743</v>
      </c>
      <c r="C107" t="s">
        <v>2014</v>
      </c>
      <c r="D107" t="s">
        <v>2015</v>
      </c>
      <c r="E107" t="s">
        <v>2016</v>
      </c>
      <c r="J107" t="s">
        <v>255</v>
      </c>
      <c r="Q107" s="15">
        <v>45068</v>
      </c>
      <c r="R107" t="s">
        <v>1746</v>
      </c>
      <c r="S107" t="s">
        <v>1747</v>
      </c>
      <c r="T107" t="s">
        <v>1748</v>
      </c>
    </row>
    <row r="108" spans="1:20" x14ac:dyDescent="0.25">
      <c r="A108" t="s">
        <v>256</v>
      </c>
      <c r="B108" t="s">
        <v>1743</v>
      </c>
      <c r="C108" t="s">
        <v>2017</v>
      </c>
      <c r="D108" t="s">
        <v>2018</v>
      </c>
      <c r="E108" t="s">
        <v>2019</v>
      </c>
      <c r="J108" t="s">
        <v>258</v>
      </c>
      <c r="Q108" s="15">
        <v>45068</v>
      </c>
      <c r="R108" t="s">
        <v>1746</v>
      </c>
      <c r="S108" t="s">
        <v>1747</v>
      </c>
      <c r="T108" t="s">
        <v>1748</v>
      </c>
    </row>
    <row r="109" spans="1:20" x14ac:dyDescent="0.25">
      <c r="A109" t="s">
        <v>259</v>
      </c>
      <c r="B109" t="s">
        <v>1743</v>
      </c>
      <c r="C109" t="s">
        <v>2020</v>
      </c>
      <c r="D109" t="s">
        <v>2018</v>
      </c>
      <c r="E109" t="s">
        <v>1915</v>
      </c>
      <c r="J109" t="s">
        <v>258</v>
      </c>
      <c r="Q109" s="15">
        <v>45068</v>
      </c>
      <c r="R109" t="s">
        <v>1746</v>
      </c>
      <c r="S109" t="s">
        <v>2021</v>
      </c>
      <c r="T109" t="s">
        <v>1748</v>
      </c>
    </row>
    <row r="110" spans="1:20" x14ac:dyDescent="0.25">
      <c r="A110" t="s">
        <v>261</v>
      </c>
      <c r="B110" t="s">
        <v>1743</v>
      </c>
      <c r="C110" t="s">
        <v>2022</v>
      </c>
      <c r="D110" t="s">
        <v>2023</v>
      </c>
      <c r="E110" t="s">
        <v>1906</v>
      </c>
      <c r="J110" t="s">
        <v>64</v>
      </c>
      <c r="Q110" s="15">
        <v>45068</v>
      </c>
      <c r="R110" t="s">
        <v>1746</v>
      </c>
      <c r="S110" t="s">
        <v>1768</v>
      </c>
      <c r="T110" t="s">
        <v>1748</v>
      </c>
    </row>
    <row r="111" spans="1:20" x14ac:dyDescent="0.25">
      <c r="A111" t="s">
        <v>263</v>
      </c>
      <c r="B111" t="s">
        <v>1743</v>
      </c>
      <c r="C111" t="s">
        <v>2024</v>
      </c>
      <c r="D111" t="s">
        <v>2025</v>
      </c>
      <c r="E111" t="s">
        <v>2026</v>
      </c>
      <c r="J111" t="s">
        <v>265</v>
      </c>
      <c r="Q111" s="15">
        <v>45068</v>
      </c>
      <c r="R111" t="s">
        <v>1746</v>
      </c>
      <c r="S111" t="s">
        <v>2027</v>
      </c>
      <c r="T111" t="s">
        <v>1748</v>
      </c>
    </row>
    <row r="112" spans="1:20" x14ac:dyDescent="0.25">
      <c r="A112" t="s">
        <v>266</v>
      </c>
      <c r="B112" t="s">
        <v>1743</v>
      </c>
      <c r="C112" t="s">
        <v>2028</v>
      </c>
      <c r="D112" t="s">
        <v>2029</v>
      </c>
      <c r="E112" t="s">
        <v>2030</v>
      </c>
      <c r="J112" t="s">
        <v>171</v>
      </c>
      <c r="Q112" s="15">
        <v>45068</v>
      </c>
      <c r="R112" t="s">
        <v>1746</v>
      </c>
      <c r="S112" t="s">
        <v>1765</v>
      </c>
      <c r="T112" t="s">
        <v>1748</v>
      </c>
    </row>
    <row r="113" spans="1:20" x14ac:dyDescent="0.25">
      <c r="A113" t="s">
        <v>268</v>
      </c>
      <c r="B113" t="s">
        <v>1743</v>
      </c>
      <c r="C113" t="s">
        <v>2031</v>
      </c>
      <c r="D113" t="s">
        <v>2032</v>
      </c>
      <c r="E113" t="s">
        <v>2033</v>
      </c>
      <c r="J113" t="s">
        <v>188</v>
      </c>
      <c r="Q113" s="15">
        <v>45068</v>
      </c>
      <c r="R113" t="s">
        <v>1746</v>
      </c>
      <c r="S113" t="s">
        <v>1747</v>
      </c>
      <c r="T113" t="s">
        <v>1748</v>
      </c>
    </row>
    <row r="114" spans="1:20" x14ac:dyDescent="0.25">
      <c r="A114" t="s">
        <v>270</v>
      </c>
      <c r="B114" t="s">
        <v>1743</v>
      </c>
      <c r="C114" t="s">
        <v>2034</v>
      </c>
      <c r="D114" t="s">
        <v>2035</v>
      </c>
      <c r="E114" t="s">
        <v>2036</v>
      </c>
      <c r="J114" t="s">
        <v>11</v>
      </c>
      <c r="Q114" s="15">
        <v>45068</v>
      </c>
      <c r="R114" t="s">
        <v>1746</v>
      </c>
      <c r="S114" t="s">
        <v>1759</v>
      </c>
      <c r="T114" t="s">
        <v>1748</v>
      </c>
    </row>
    <row r="115" spans="1:20" x14ac:dyDescent="0.25">
      <c r="A115" t="s">
        <v>272</v>
      </c>
      <c r="B115" t="s">
        <v>1743</v>
      </c>
      <c r="C115" t="s">
        <v>2037</v>
      </c>
      <c r="D115" t="s">
        <v>2035</v>
      </c>
      <c r="E115" t="s">
        <v>2038</v>
      </c>
      <c r="J115" t="s">
        <v>11</v>
      </c>
      <c r="Q115" s="15">
        <v>45068</v>
      </c>
      <c r="R115" t="s">
        <v>1746</v>
      </c>
      <c r="S115" t="s">
        <v>1910</v>
      </c>
      <c r="T115" t="s">
        <v>1748</v>
      </c>
    </row>
    <row r="116" spans="1:20" x14ac:dyDescent="0.25">
      <c r="A116" t="s">
        <v>274</v>
      </c>
      <c r="B116" t="s">
        <v>1743</v>
      </c>
      <c r="C116" t="s">
        <v>2039</v>
      </c>
      <c r="D116" t="s">
        <v>2035</v>
      </c>
      <c r="E116" t="s">
        <v>1785</v>
      </c>
      <c r="J116" t="s">
        <v>11</v>
      </c>
      <c r="Q116" s="15">
        <v>45068</v>
      </c>
      <c r="R116" t="s">
        <v>1746</v>
      </c>
      <c r="S116" t="s">
        <v>1747</v>
      </c>
      <c r="T116" t="s">
        <v>1748</v>
      </c>
    </row>
    <row r="117" spans="1:20" x14ac:dyDescent="0.25">
      <c r="A117" t="s">
        <v>276</v>
      </c>
      <c r="B117" t="s">
        <v>1743</v>
      </c>
      <c r="C117" t="s">
        <v>2040</v>
      </c>
      <c r="D117" t="s">
        <v>2035</v>
      </c>
      <c r="E117" t="s">
        <v>2041</v>
      </c>
      <c r="J117" t="s">
        <v>11</v>
      </c>
      <c r="Q117" s="15">
        <v>45068</v>
      </c>
      <c r="R117" t="s">
        <v>1746</v>
      </c>
      <c r="S117" t="s">
        <v>1747</v>
      </c>
      <c r="T117" t="s">
        <v>1748</v>
      </c>
    </row>
    <row r="118" spans="1:20" x14ac:dyDescent="0.25">
      <c r="A118" t="s">
        <v>278</v>
      </c>
      <c r="B118" t="s">
        <v>1743</v>
      </c>
      <c r="C118" t="s">
        <v>2042</v>
      </c>
      <c r="D118" t="s">
        <v>2035</v>
      </c>
      <c r="E118" t="s">
        <v>2043</v>
      </c>
      <c r="J118" t="s">
        <v>11</v>
      </c>
      <c r="Q118" s="15">
        <v>45068</v>
      </c>
      <c r="R118" t="s">
        <v>1746</v>
      </c>
      <c r="S118" t="s">
        <v>1747</v>
      </c>
      <c r="T118" t="s">
        <v>1748</v>
      </c>
    </row>
    <row r="119" spans="1:20" x14ac:dyDescent="0.25">
      <c r="A119" t="s">
        <v>280</v>
      </c>
      <c r="B119" t="s">
        <v>1743</v>
      </c>
      <c r="C119" t="s">
        <v>2044</v>
      </c>
      <c r="D119" t="s">
        <v>2035</v>
      </c>
      <c r="E119" t="s">
        <v>2045</v>
      </c>
      <c r="J119" t="s">
        <v>11</v>
      </c>
      <c r="Q119" s="15">
        <v>45068</v>
      </c>
      <c r="R119" t="s">
        <v>1746</v>
      </c>
      <c r="S119" t="s">
        <v>1759</v>
      </c>
      <c r="T119" t="s">
        <v>1748</v>
      </c>
    </row>
    <row r="120" spans="1:20" x14ac:dyDescent="0.25">
      <c r="A120" t="s">
        <v>282</v>
      </c>
      <c r="B120" t="s">
        <v>1743</v>
      </c>
      <c r="C120" t="s">
        <v>2046</v>
      </c>
      <c r="D120" t="s">
        <v>2035</v>
      </c>
      <c r="E120" t="s">
        <v>1906</v>
      </c>
      <c r="J120" t="s">
        <v>11</v>
      </c>
      <c r="Q120" s="15">
        <v>45068</v>
      </c>
      <c r="R120" t="s">
        <v>1746</v>
      </c>
      <c r="S120" t="s">
        <v>1759</v>
      </c>
      <c r="T120" t="s">
        <v>1748</v>
      </c>
    </row>
    <row r="121" spans="1:20" x14ac:dyDescent="0.25">
      <c r="A121" t="s">
        <v>284</v>
      </c>
      <c r="B121" t="s">
        <v>1743</v>
      </c>
      <c r="C121" t="s">
        <v>2047</v>
      </c>
      <c r="D121" t="s">
        <v>2048</v>
      </c>
      <c r="E121" t="s">
        <v>1872</v>
      </c>
      <c r="J121" t="s">
        <v>136</v>
      </c>
      <c r="Q121" s="15">
        <v>45068</v>
      </c>
      <c r="R121" t="s">
        <v>1746</v>
      </c>
      <c r="S121" t="s">
        <v>1747</v>
      </c>
      <c r="T121" t="s">
        <v>1748</v>
      </c>
    </row>
    <row r="122" spans="1:20" x14ac:dyDescent="0.25">
      <c r="A122" t="s">
        <v>286</v>
      </c>
      <c r="B122" t="s">
        <v>1743</v>
      </c>
      <c r="C122" t="s">
        <v>2049</v>
      </c>
      <c r="D122" t="s">
        <v>2050</v>
      </c>
      <c r="E122" t="s">
        <v>2051</v>
      </c>
      <c r="J122" t="s">
        <v>288</v>
      </c>
      <c r="Q122" s="15">
        <v>45068</v>
      </c>
      <c r="R122" t="s">
        <v>1746</v>
      </c>
      <c r="S122" t="s">
        <v>1747</v>
      </c>
      <c r="T122" t="s">
        <v>1748</v>
      </c>
    </row>
    <row r="123" spans="1:20" x14ac:dyDescent="0.25">
      <c r="A123" t="s">
        <v>289</v>
      </c>
      <c r="B123" t="s">
        <v>1743</v>
      </c>
      <c r="C123" t="s">
        <v>2049</v>
      </c>
      <c r="D123" t="s">
        <v>2050</v>
      </c>
      <c r="E123" t="s">
        <v>2051</v>
      </c>
      <c r="J123" t="s">
        <v>288</v>
      </c>
      <c r="Q123" s="15">
        <v>45068</v>
      </c>
      <c r="R123" t="s">
        <v>1746</v>
      </c>
      <c r="S123" t="s">
        <v>1747</v>
      </c>
      <c r="T123" t="s">
        <v>1748</v>
      </c>
    </row>
    <row r="124" spans="1:20" x14ac:dyDescent="0.25">
      <c r="A124" t="s">
        <v>290</v>
      </c>
      <c r="B124" t="s">
        <v>1743</v>
      </c>
      <c r="C124" t="s">
        <v>2052</v>
      </c>
      <c r="D124" t="s">
        <v>2053</v>
      </c>
      <c r="E124" t="s">
        <v>2054</v>
      </c>
      <c r="J124" t="s">
        <v>292</v>
      </c>
      <c r="Q124" s="15">
        <v>45068</v>
      </c>
      <c r="R124" t="s">
        <v>1746</v>
      </c>
      <c r="S124" t="s">
        <v>1747</v>
      </c>
      <c r="T124" t="s">
        <v>1748</v>
      </c>
    </row>
    <row r="125" spans="1:20" x14ac:dyDescent="0.25">
      <c r="A125" t="s">
        <v>293</v>
      </c>
      <c r="B125" t="s">
        <v>1743</v>
      </c>
      <c r="C125" t="s">
        <v>2055</v>
      </c>
      <c r="D125" t="s">
        <v>2056</v>
      </c>
      <c r="E125" t="s">
        <v>2057</v>
      </c>
      <c r="J125" t="s">
        <v>295</v>
      </c>
      <c r="Q125" s="15">
        <v>45068</v>
      </c>
      <c r="R125" t="s">
        <v>1746</v>
      </c>
      <c r="S125" t="s">
        <v>1747</v>
      </c>
      <c r="T125" t="s">
        <v>1748</v>
      </c>
    </row>
    <row r="126" spans="1:20" x14ac:dyDescent="0.25">
      <c r="A126" t="s">
        <v>296</v>
      </c>
      <c r="B126" t="s">
        <v>1743</v>
      </c>
      <c r="C126" t="s">
        <v>2058</v>
      </c>
      <c r="D126" t="s">
        <v>2059</v>
      </c>
      <c r="E126" t="s">
        <v>1812</v>
      </c>
      <c r="J126" t="s">
        <v>55</v>
      </c>
      <c r="Q126" s="15">
        <v>45068</v>
      </c>
      <c r="R126" t="s">
        <v>1746</v>
      </c>
      <c r="S126" t="s">
        <v>1747</v>
      </c>
      <c r="T126" t="s">
        <v>1748</v>
      </c>
    </row>
    <row r="127" spans="1:20" x14ac:dyDescent="0.25">
      <c r="A127" t="s">
        <v>298</v>
      </c>
      <c r="B127" t="s">
        <v>1743</v>
      </c>
      <c r="C127" t="s">
        <v>2060</v>
      </c>
      <c r="D127" t="s">
        <v>2059</v>
      </c>
      <c r="E127" t="s">
        <v>2061</v>
      </c>
      <c r="J127" t="s">
        <v>55</v>
      </c>
      <c r="Q127" s="15">
        <v>45068</v>
      </c>
      <c r="R127" t="s">
        <v>1746</v>
      </c>
      <c r="S127" t="s">
        <v>1768</v>
      </c>
      <c r="T127" t="s">
        <v>1748</v>
      </c>
    </row>
    <row r="128" spans="1:20" x14ac:dyDescent="0.25">
      <c r="A128" t="s">
        <v>300</v>
      </c>
      <c r="B128" t="s">
        <v>1743</v>
      </c>
      <c r="C128" t="s">
        <v>2062</v>
      </c>
      <c r="D128" t="s">
        <v>2059</v>
      </c>
      <c r="E128" t="s">
        <v>2063</v>
      </c>
      <c r="J128" t="s">
        <v>55</v>
      </c>
      <c r="Q128" s="15">
        <v>45068</v>
      </c>
      <c r="R128" t="s">
        <v>1746</v>
      </c>
      <c r="S128" t="s">
        <v>1747</v>
      </c>
      <c r="T128" t="s">
        <v>1748</v>
      </c>
    </row>
    <row r="129" spans="1:20" x14ac:dyDescent="0.25">
      <c r="A129" t="s">
        <v>302</v>
      </c>
      <c r="B129" t="s">
        <v>1743</v>
      </c>
      <c r="C129" t="s">
        <v>2064</v>
      </c>
      <c r="D129" t="s">
        <v>2059</v>
      </c>
      <c r="E129" t="s">
        <v>2065</v>
      </c>
      <c r="J129" t="s">
        <v>55</v>
      </c>
      <c r="Q129" s="15">
        <v>45068</v>
      </c>
      <c r="R129" t="s">
        <v>1746</v>
      </c>
      <c r="S129" t="s">
        <v>1759</v>
      </c>
      <c r="T129" t="s">
        <v>1748</v>
      </c>
    </row>
    <row r="130" spans="1:20" x14ac:dyDescent="0.25">
      <c r="A130" t="s">
        <v>304</v>
      </c>
      <c r="B130" t="s">
        <v>1743</v>
      </c>
      <c r="C130" t="s">
        <v>2066</v>
      </c>
      <c r="D130" t="s">
        <v>2059</v>
      </c>
      <c r="E130" t="s">
        <v>2067</v>
      </c>
      <c r="J130" t="s">
        <v>55</v>
      </c>
      <c r="Q130" s="15">
        <v>45068</v>
      </c>
      <c r="R130" t="s">
        <v>1746</v>
      </c>
      <c r="S130" t="s">
        <v>1759</v>
      </c>
      <c r="T130" t="s">
        <v>1748</v>
      </c>
    </row>
    <row r="131" spans="1:20" x14ac:dyDescent="0.25">
      <c r="A131" t="s">
        <v>306</v>
      </c>
      <c r="B131" t="s">
        <v>1743</v>
      </c>
      <c r="C131" t="s">
        <v>2068</v>
      </c>
      <c r="D131" t="s">
        <v>2059</v>
      </c>
      <c r="E131" t="s">
        <v>2069</v>
      </c>
      <c r="J131" t="s">
        <v>55</v>
      </c>
      <c r="Q131" s="15">
        <v>45068</v>
      </c>
      <c r="R131" t="s">
        <v>1746</v>
      </c>
      <c r="S131" t="s">
        <v>1759</v>
      </c>
      <c r="T131" t="s">
        <v>1748</v>
      </c>
    </row>
    <row r="132" spans="1:20" x14ac:dyDescent="0.25">
      <c r="A132" t="s">
        <v>308</v>
      </c>
      <c r="B132" t="s">
        <v>1743</v>
      </c>
      <c r="C132" t="s">
        <v>2070</v>
      </c>
      <c r="D132" t="s">
        <v>2071</v>
      </c>
      <c r="E132" t="s">
        <v>2072</v>
      </c>
      <c r="J132" t="s">
        <v>11</v>
      </c>
      <c r="Q132" s="15">
        <v>45068</v>
      </c>
      <c r="R132" t="s">
        <v>1746</v>
      </c>
      <c r="S132" t="s">
        <v>1747</v>
      </c>
      <c r="T132" t="s">
        <v>1748</v>
      </c>
    </row>
    <row r="133" spans="1:20" x14ac:dyDescent="0.25">
      <c r="A133" t="s">
        <v>310</v>
      </c>
      <c r="B133" t="s">
        <v>1743</v>
      </c>
      <c r="C133" t="s">
        <v>2073</v>
      </c>
      <c r="D133" t="s">
        <v>2074</v>
      </c>
      <c r="E133" t="s">
        <v>2075</v>
      </c>
      <c r="J133" t="s">
        <v>11</v>
      </c>
      <c r="Q133" s="15">
        <v>45068</v>
      </c>
      <c r="R133" t="s">
        <v>1746</v>
      </c>
      <c r="S133" t="s">
        <v>1747</v>
      </c>
      <c r="T133" t="s">
        <v>1748</v>
      </c>
    </row>
    <row r="134" spans="1:20" x14ac:dyDescent="0.25">
      <c r="A134" t="s">
        <v>312</v>
      </c>
      <c r="B134" t="s">
        <v>1743</v>
      </c>
      <c r="C134" t="s">
        <v>2076</v>
      </c>
      <c r="D134" t="s">
        <v>1941</v>
      </c>
      <c r="E134" t="s">
        <v>2077</v>
      </c>
      <c r="J134" t="s">
        <v>185</v>
      </c>
      <c r="Q134" s="15">
        <v>45068</v>
      </c>
      <c r="R134" t="s">
        <v>1746</v>
      </c>
      <c r="S134" t="s">
        <v>1759</v>
      </c>
      <c r="T134" t="s">
        <v>1748</v>
      </c>
    </row>
    <row r="135" spans="1:20" x14ac:dyDescent="0.25">
      <c r="A135" t="s">
        <v>314</v>
      </c>
      <c r="B135" t="s">
        <v>1743</v>
      </c>
      <c r="C135" t="s">
        <v>2078</v>
      </c>
      <c r="D135" t="s">
        <v>2079</v>
      </c>
      <c r="E135" t="s">
        <v>2080</v>
      </c>
      <c r="J135" t="s">
        <v>55</v>
      </c>
      <c r="Q135" s="15">
        <v>45068</v>
      </c>
      <c r="R135" t="s">
        <v>1746</v>
      </c>
      <c r="S135" t="s">
        <v>1768</v>
      </c>
      <c r="T135" t="s">
        <v>1748</v>
      </c>
    </row>
    <row r="136" spans="1:20" x14ac:dyDescent="0.25">
      <c r="A136" t="s">
        <v>316</v>
      </c>
      <c r="B136" t="s">
        <v>1743</v>
      </c>
      <c r="C136" t="s">
        <v>2081</v>
      </c>
      <c r="D136" t="s">
        <v>2082</v>
      </c>
      <c r="E136" t="s">
        <v>2083</v>
      </c>
      <c r="J136" t="s">
        <v>88</v>
      </c>
      <c r="Q136" s="15">
        <v>45068</v>
      </c>
      <c r="R136" t="s">
        <v>1746</v>
      </c>
      <c r="S136" t="s">
        <v>1747</v>
      </c>
      <c r="T136" t="s">
        <v>1748</v>
      </c>
    </row>
    <row r="137" spans="1:20" x14ac:dyDescent="0.25">
      <c r="A137" t="s">
        <v>318</v>
      </c>
      <c r="B137" t="s">
        <v>1743</v>
      </c>
      <c r="C137" t="s">
        <v>2084</v>
      </c>
      <c r="D137" t="s">
        <v>2082</v>
      </c>
      <c r="E137" t="s">
        <v>2011</v>
      </c>
      <c r="J137" t="s">
        <v>88</v>
      </c>
      <c r="Q137" s="15">
        <v>45068</v>
      </c>
      <c r="R137" t="s">
        <v>1746</v>
      </c>
      <c r="S137" t="s">
        <v>1843</v>
      </c>
      <c r="T137" t="s">
        <v>1748</v>
      </c>
    </row>
    <row r="138" spans="1:20" x14ac:dyDescent="0.25">
      <c r="A138" t="s">
        <v>320</v>
      </c>
      <c r="B138" t="s">
        <v>1743</v>
      </c>
      <c r="C138" t="s">
        <v>2085</v>
      </c>
      <c r="D138" t="s">
        <v>2082</v>
      </c>
      <c r="E138" t="s">
        <v>2086</v>
      </c>
      <c r="J138" t="s">
        <v>88</v>
      </c>
      <c r="Q138" s="15">
        <v>45068</v>
      </c>
      <c r="R138" t="s">
        <v>1746</v>
      </c>
      <c r="S138" t="s">
        <v>1759</v>
      </c>
      <c r="T138" t="s">
        <v>1748</v>
      </c>
    </row>
    <row r="139" spans="1:20" x14ac:dyDescent="0.25">
      <c r="A139" t="s">
        <v>322</v>
      </c>
      <c r="B139" t="s">
        <v>1743</v>
      </c>
      <c r="C139" t="s">
        <v>2087</v>
      </c>
      <c r="D139" t="s">
        <v>2082</v>
      </c>
      <c r="E139" t="s">
        <v>2088</v>
      </c>
      <c r="J139" t="s">
        <v>88</v>
      </c>
      <c r="Q139" s="15">
        <v>45068</v>
      </c>
      <c r="R139" t="s">
        <v>1746</v>
      </c>
      <c r="S139" t="s">
        <v>1747</v>
      </c>
      <c r="T139" t="s">
        <v>1748</v>
      </c>
    </row>
    <row r="140" spans="1:20" x14ac:dyDescent="0.25">
      <c r="A140" t="s">
        <v>324</v>
      </c>
      <c r="B140" t="s">
        <v>1743</v>
      </c>
      <c r="C140" t="s">
        <v>2089</v>
      </c>
      <c r="D140" t="s">
        <v>2082</v>
      </c>
      <c r="E140" t="s">
        <v>2090</v>
      </c>
      <c r="J140" t="s">
        <v>88</v>
      </c>
      <c r="Q140" s="15">
        <v>45068</v>
      </c>
      <c r="R140" t="s">
        <v>1746</v>
      </c>
      <c r="S140" t="s">
        <v>1768</v>
      </c>
      <c r="T140" t="s">
        <v>1748</v>
      </c>
    </row>
    <row r="141" spans="1:20" x14ac:dyDescent="0.25">
      <c r="A141" t="s">
        <v>326</v>
      </c>
      <c r="B141" t="s">
        <v>1743</v>
      </c>
      <c r="C141" t="s">
        <v>2091</v>
      </c>
      <c r="D141" t="s">
        <v>2082</v>
      </c>
      <c r="E141" t="s">
        <v>2092</v>
      </c>
      <c r="J141" t="s">
        <v>88</v>
      </c>
      <c r="Q141" s="15">
        <v>45068</v>
      </c>
      <c r="R141" t="s">
        <v>1746</v>
      </c>
      <c r="S141" t="s">
        <v>1747</v>
      </c>
      <c r="T141" t="s">
        <v>1748</v>
      </c>
    </row>
    <row r="142" spans="1:20" x14ac:dyDescent="0.25">
      <c r="A142" t="s">
        <v>328</v>
      </c>
      <c r="B142" t="s">
        <v>1743</v>
      </c>
      <c r="C142" t="s">
        <v>2093</v>
      </c>
      <c r="D142" t="s">
        <v>2082</v>
      </c>
      <c r="E142" t="s">
        <v>2094</v>
      </c>
      <c r="J142" t="s">
        <v>88</v>
      </c>
      <c r="Q142" s="15">
        <v>45068</v>
      </c>
      <c r="R142" t="s">
        <v>1746</v>
      </c>
      <c r="S142" t="s">
        <v>1765</v>
      </c>
      <c r="T142" t="s">
        <v>1748</v>
      </c>
    </row>
    <row r="143" spans="1:20" x14ac:dyDescent="0.25">
      <c r="A143" t="s">
        <v>330</v>
      </c>
      <c r="B143" t="s">
        <v>1743</v>
      </c>
      <c r="C143" t="s">
        <v>2095</v>
      </c>
      <c r="D143" t="s">
        <v>2082</v>
      </c>
      <c r="E143" t="s">
        <v>2096</v>
      </c>
      <c r="J143" t="s">
        <v>88</v>
      </c>
      <c r="Q143" s="15">
        <v>45068</v>
      </c>
      <c r="R143" t="s">
        <v>1746</v>
      </c>
      <c r="S143" t="s">
        <v>1747</v>
      </c>
      <c r="T143" t="s">
        <v>1748</v>
      </c>
    </row>
    <row r="144" spans="1:20" x14ac:dyDescent="0.25">
      <c r="A144" t="s">
        <v>332</v>
      </c>
      <c r="B144" t="s">
        <v>1743</v>
      </c>
      <c r="C144" t="s">
        <v>2097</v>
      </c>
      <c r="D144" t="s">
        <v>2082</v>
      </c>
      <c r="E144" t="s">
        <v>2098</v>
      </c>
      <c r="J144" t="s">
        <v>88</v>
      </c>
      <c r="Q144" s="15">
        <v>45068</v>
      </c>
      <c r="R144" t="s">
        <v>1746</v>
      </c>
      <c r="S144" t="s">
        <v>1765</v>
      </c>
      <c r="T144" t="s">
        <v>1748</v>
      </c>
    </row>
    <row r="145" spans="1:20" x14ac:dyDescent="0.25">
      <c r="A145" t="s">
        <v>334</v>
      </c>
      <c r="B145" t="s">
        <v>1743</v>
      </c>
      <c r="C145" t="s">
        <v>2099</v>
      </c>
      <c r="D145" t="s">
        <v>2082</v>
      </c>
      <c r="E145" t="s">
        <v>1801</v>
      </c>
      <c r="J145" t="s">
        <v>88</v>
      </c>
      <c r="Q145" s="15">
        <v>45068</v>
      </c>
      <c r="R145" t="s">
        <v>1746</v>
      </c>
      <c r="S145" t="s">
        <v>1776</v>
      </c>
      <c r="T145" t="s">
        <v>1748</v>
      </c>
    </row>
    <row r="146" spans="1:20" x14ac:dyDescent="0.25">
      <c r="A146" t="s">
        <v>336</v>
      </c>
      <c r="B146" t="s">
        <v>1743</v>
      </c>
      <c r="C146" t="s">
        <v>2100</v>
      </c>
      <c r="D146" t="s">
        <v>2082</v>
      </c>
      <c r="E146" t="s">
        <v>2101</v>
      </c>
      <c r="J146" t="s">
        <v>88</v>
      </c>
      <c r="Q146" s="15">
        <v>45068</v>
      </c>
      <c r="R146" t="s">
        <v>1746</v>
      </c>
      <c r="S146" t="s">
        <v>1747</v>
      </c>
      <c r="T146" t="s">
        <v>1748</v>
      </c>
    </row>
    <row r="147" spans="1:20" x14ac:dyDescent="0.25">
      <c r="A147" t="s">
        <v>338</v>
      </c>
      <c r="B147" t="s">
        <v>1743</v>
      </c>
      <c r="C147" t="s">
        <v>2102</v>
      </c>
      <c r="D147" t="s">
        <v>2082</v>
      </c>
      <c r="E147" t="s">
        <v>2103</v>
      </c>
      <c r="J147" t="s">
        <v>88</v>
      </c>
      <c r="Q147" s="15">
        <v>45068</v>
      </c>
      <c r="R147" t="s">
        <v>1746</v>
      </c>
      <c r="S147" t="s">
        <v>1813</v>
      </c>
      <c r="T147" t="s">
        <v>1748</v>
      </c>
    </row>
    <row r="148" spans="1:20" x14ac:dyDescent="0.25">
      <c r="A148" t="s">
        <v>340</v>
      </c>
      <c r="B148" t="s">
        <v>1743</v>
      </c>
      <c r="C148" t="s">
        <v>2104</v>
      </c>
      <c r="D148" t="s">
        <v>2082</v>
      </c>
      <c r="E148" t="s">
        <v>2105</v>
      </c>
      <c r="J148" t="s">
        <v>88</v>
      </c>
      <c r="Q148" s="15">
        <v>45068</v>
      </c>
      <c r="R148" t="s">
        <v>1746</v>
      </c>
      <c r="S148" t="s">
        <v>1747</v>
      </c>
      <c r="T148" t="s">
        <v>1748</v>
      </c>
    </row>
    <row r="149" spans="1:20" x14ac:dyDescent="0.25">
      <c r="A149" t="s">
        <v>342</v>
      </c>
      <c r="B149" t="s">
        <v>1743</v>
      </c>
      <c r="C149" t="s">
        <v>2106</v>
      </c>
      <c r="D149" t="s">
        <v>2082</v>
      </c>
      <c r="E149" t="s">
        <v>2000</v>
      </c>
      <c r="J149" t="s">
        <v>88</v>
      </c>
      <c r="Q149" s="15">
        <v>45068</v>
      </c>
      <c r="R149" t="s">
        <v>1746</v>
      </c>
      <c r="S149" t="s">
        <v>1759</v>
      </c>
      <c r="T149" t="s">
        <v>1748</v>
      </c>
    </row>
    <row r="150" spans="1:20" x14ac:dyDescent="0.25">
      <c r="A150" t="s">
        <v>344</v>
      </c>
      <c r="B150" t="s">
        <v>1743</v>
      </c>
      <c r="C150" t="s">
        <v>2107</v>
      </c>
      <c r="D150" t="s">
        <v>2082</v>
      </c>
      <c r="E150" t="s">
        <v>2108</v>
      </c>
      <c r="J150" t="s">
        <v>88</v>
      </c>
      <c r="Q150" s="15">
        <v>45068</v>
      </c>
      <c r="R150" t="s">
        <v>1746</v>
      </c>
      <c r="S150" t="s">
        <v>1858</v>
      </c>
      <c r="T150" t="s">
        <v>1748</v>
      </c>
    </row>
    <row r="151" spans="1:20" x14ac:dyDescent="0.25">
      <c r="A151" t="s">
        <v>346</v>
      </c>
      <c r="B151" t="s">
        <v>1743</v>
      </c>
      <c r="C151" t="s">
        <v>2109</v>
      </c>
      <c r="D151" t="s">
        <v>2082</v>
      </c>
      <c r="E151" t="s">
        <v>2110</v>
      </c>
      <c r="J151" t="s">
        <v>88</v>
      </c>
      <c r="Q151" s="15">
        <v>45068</v>
      </c>
      <c r="R151" t="s">
        <v>1746</v>
      </c>
      <c r="S151" t="s">
        <v>1747</v>
      </c>
      <c r="T151" t="s">
        <v>1748</v>
      </c>
    </row>
    <row r="152" spans="1:20" x14ac:dyDescent="0.25">
      <c r="A152" t="s">
        <v>348</v>
      </c>
      <c r="B152" t="s">
        <v>1743</v>
      </c>
      <c r="C152" t="s">
        <v>2111</v>
      </c>
      <c r="D152" t="s">
        <v>2082</v>
      </c>
      <c r="E152" t="s">
        <v>1906</v>
      </c>
      <c r="J152" t="s">
        <v>88</v>
      </c>
      <c r="Q152" s="15">
        <v>45068</v>
      </c>
      <c r="R152" t="s">
        <v>1746</v>
      </c>
      <c r="S152" t="s">
        <v>1747</v>
      </c>
      <c r="T152" t="s">
        <v>1748</v>
      </c>
    </row>
    <row r="153" spans="1:20" x14ac:dyDescent="0.25">
      <c r="A153" t="s">
        <v>350</v>
      </c>
      <c r="B153" t="s">
        <v>1743</v>
      </c>
      <c r="C153" t="s">
        <v>2112</v>
      </c>
      <c r="D153" t="s">
        <v>2113</v>
      </c>
      <c r="E153" t="s">
        <v>2114</v>
      </c>
      <c r="J153" t="s">
        <v>52</v>
      </c>
      <c r="Q153" s="15">
        <v>45068</v>
      </c>
      <c r="R153" t="s">
        <v>1746</v>
      </c>
      <c r="S153" t="s">
        <v>1747</v>
      </c>
      <c r="T153" t="s">
        <v>1748</v>
      </c>
    </row>
    <row r="154" spans="1:20" x14ac:dyDescent="0.25">
      <c r="A154" t="s">
        <v>352</v>
      </c>
      <c r="B154" t="s">
        <v>1743</v>
      </c>
      <c r="C154" t="s">
        <v>2115</v>
      </c>
      <c r="D154" t="s">
        <v>2116</v>
      </c>
      <c r="E154" t="s">
        <v>2117</v>
      </c>
      <c r="J154" t="s">
        <v>295</v>
      </c>
      <c r="Q154" s="15">
        <v>45068</v>
      </c>
      <c r="R154" t="s">
        <v>1746</v>
      </c>
      <c r="S154" t="s">
        <v>1747</v>
      </c>
      <c r="T154" t="s">
        <v>1748</v>
      </c>
    </row>
    <row r="155" spans="1:20" x14ac:dyDescent="0.25">
      <c r="A155" t="s">
        <v>354</v>
      </c>
      <c r="B155" t="s">
        <v>1743</v>
      </c>
      <c r="C155" t="s">
        <v>2118</v>
      </c>
      <c r="D155" t="s">
        <v>2116</v>
      </c>
      <c r="E155" t="s">
        <v>2119</v>
      </c>
      <c r="J155" t="s">
        <v>295</v>
      </c>
      <c r="Q155" s="15">
        <v>45068</v>
      </c>
      <c r="R155" t="s">
        <v>1746</v>
      </c>
      <c r="S155" t="s">
        <v>1747</v>
      </c>
      <c r="T155" t="s">
        <v>1748</v>
      </c>
    </row>
    <row r="156" spans="1:20" x14ac:dyDescent="0.25">
      <c r="A156" t="s">
        <v>356</v>
      </c>
      <c r="B156" t="s">
        <v>1743</v>
      </c>
      <c r="C156" t="s">
        <v>2120</v>
      </c>
      <c r="D156" t="s">
        <v>2116</v>
      </c>
      <c r="E156" t="s">
        <v>1801</v>
      </c>
      <c r="J156" t="s">
        <v>295</v>
      </c>
      <c r="Q156" s="15">
        <v>45068</v>
      </c>
      <c r="R156" t="s">
        <v>1746</v>
      </c>
      <c r="S156" t="s">
        <v>1747</v>
      </c>
      <c r="T156" t="s">
        <v>1748</v>
      </c>
    </row>
    <row r="157" spans="1:20" x14ac:dyDescent="0.25">
      <c r="A157" t="s">
        <v>358</v>
      </c>
      <c r="B157" t="s">
        <v>1743</v>
      </c>
      <c r="C157" t="s">
        <v>2121</v>
      </c>
      <c r="D157" t="s">
        <v>2122</v>
      </c>
      <c r="E157" t="s">
        <v>2123</v>
      </c>
      <c r="J157" t="s">
        <v>360</v>
      </c>
      <c r="Q157" s="15">
        <v>45068</v>
      </c>
      <c r="R157" t="s">
        <v>1746</v>
      </c>
      <c r="S157" t="s">
        <v>1747</v>
      </c>
      <c r="T157" t="s">
        <v>1748</v>
      </c>
    </row>
    <row r="158" spans="1:20" x14ac:dyDescent="0.25">
      <c r="A158" t="s">
        <v>361</v>
      </c>
      <c r="B158" t="s">
        <v>1743</v>
      </c>
      <c r="C158" t="s">
        <v>2124</v>
      </c>
      <c r="D158" t="s">
        <v>2125</v>
      </c>
      <c r="E158" t="s">
        <v>2126</v>
      </c>
      <c r="J158" t="s">
        <v>363</v>
      </c>
      <c r="Q158" s="15">
        <v>45068</v>
      </c>
      <c r="R158" t="s">
        <v>1746</v>
      </c>
      <c r="S158" t="s">
        <v>1747</v>
      </c>
      <c r="T158" t="s">
        <v>1748</v>
      </c>
    </row>
    <row r="159" spans="1:20" x14ac:dyDescent="0.25">
      <c r="A159" t="s">
        <v>364</v>
      </c>
      <c r="B159" t="s">
        <v>1743</v>
      </c>
      <c r="C159" t="s">
        <v>2127</v>
      </c>
      <c r="D159" t="s">
        <v>2128</v>
      </c>
      <c r="E159" t="s">
        <v>2129</v>
      </c>
      <c r="J159" t="s">
        <v>70</v>
      </c>
      <c r="Q159" s="15">
        <v>45068</v>
      </c>
      <c r="R159" t="s">
        <v>1746</v>
      </c>
      <c r="S159" t="s">
        <v>2130</v>
      </c>
      <c r="T159" t="s">
        <v>1748</v>
      </c>
    </row>
    <row r="160" spans="1:20" x14ac:dyDescent="0.25">
      <c r="A160" t="s">
        <v>366</v>
      </c>
      <c r="B160" t="s">
        <v>1743</v>
      </c>
      <c r="C160" t="s">
        <v>2131</v>
      </c>
      <c r="D160" t="s">
        <v>2132</v>
      </c>
      <c r="E160" t="s">
        <v>2133</v>
      </c>
      <c r="J160" t="s">
        <v>185</v>
      </c>
      <c r="Q160" s="15">
        <v>45068</v>
      </c>
      <c r="R160" t="s">
        <v>1746</v>
      </c>
      <c r="S160" t="s">
        <v>1759</v>
      </c>
      <c r="T160" t="s">
        <v>1748</v>
      </c>
    </row>
    <row r="161" spans="1:20" x14ac:dyDescent="0.25">
      <c r="A161" t="s">
        <v>368</v>
      </c>
      <c r="B161" t="s">
        <v>1743</v>
      </c>
      <c r="C161" t="s">
        <v>2134</v>
      </c>
      <c r="D161" t="s">
        <v>2135</v>
      </c>
      <c r="E161" t="s">
        <v>2136</v>
      </c>
      <c r="J161" t="s">
        <v>370</v>
      </c>
      <c r="Q161" s="15">
        <v>45068</v>
      </c>
      <c r="R161" t="s">
        <v>1746</v>
      </c>
      <c r="S161" t="s">
        <v>1747</v>
      </c>
      <c r="T161" t="s">
        <v>1748</v>
      </c>
    </row>
    <row r="162" spans="1:20" x14ac:dyDescent="0.25">
      <c r="A162" t="s">
        <v>371</v>
      </c>
      <c r="B162" t="s">
        <v>1743</v>
      </c>
      <c r="C162" t="s">
        <v>2137</v>
      </c>
      <c r="D162" t="s">
        <v>2138</v>
      </c>
      <c r="E162" t="s">
        <v>2139</v>
      </c>
      <c r="J162" t="s">
        <v>185</v>
      </c>
      <c r="Q162" s="15">
        <v>45068</v>
      </c>
      <c r="R162" t="s">
        <v>1746</v>
      </c>
      <c r="S162" t="s">
        <v>1759</v>
      </c>
      <c r="T162" t="s">
        <v>1748</v>
      </c>
    </row>
    <row r="163" spans="1:20" x14ac:dyDescent="0.25">
      <c r="A163" t="s">
        <v>373</v>
      </c>
      <c r="B163" t="s">
        <v>1743</v>
      </c>
      <c r="C163" t="s">
        <v>2140</v>
      </c>
      <c r="D163" t="s">
        <v>2138</v>
      </c>
      <c r="E163" t="s">
        <v>2141</v>
      </c>
      <c r="J163" t="s">
        <v>185</v>
      </c>
      <c r="Q163" s="15">
        <v>45068</v>
      </c>
      <c r="R163" t="s">
        <v>1746</v>
      </c>
      <c r="S163" t="s">
        <v>1747</v>
      </c>
      <c r="T163" t="s">
        <v>1748</v>
      </c>
    </row>
    <row r="164" spans="1:20" x14ac:dyDescent="0.25">
      <c r="A164" t="s">
        <v>375</v>
      </c>
      <c r="B164" t="s">
        <v>1743</v>
      </c>
      <c r="C164" t="s">
        <v>2142</v>
      </c>
      <c r="D164" t="s">
        <v>2143</v>
      </c>
      <c r="E164" t="s">
        <v>2144</v>
      </c>
      <c r="J164" t="s">
        <v>116</v>
      </c>
      <c r="Q164" s="15">
        <v>45068</v>
      </c>
      <c r="R164" t="s">
        <v>1746</v>
      </c>
      <c r="S164" t="s">
        <v>1759</v>
      </c>
      <c r="T164" t="s">
        <v>1748</v>
      </c>
    </row>
    <row r="165" spans="1:20" x14ac:dyDescent="0.25">
      <c r="A165" t="s">
        <v>377</v>
      </c>
      <c r="B165" t="s">
        <v>1743</v>
      </c>
      <c r="C165" t="s">
        <v>2145</v>
      </c>
      <c r="D165" t="s">
        <v>2146</v>
      </c>
      <c r="E165" t="s">
        <v>2147</v>
      </c>
      <c r="J165" t="s">
        <v>70</v>
      </c>
      <c r="Q165" s="15">
        <v>45068</v>
      </c>
      <c r="R165" t="s">
        <v>1746</v>
      </c>
      <c r="S165" t="s">
        <v>1877</v>
      </c>
      <c r="T165" t="s">
        <v>1748</v>
      </c>
    </row>
    <row r="166" spans="1:20" x14ac:dyDescent="0.25">
      <c r="A166" t="s">
        <v>379</v>
      </c>
      <c r="B166" t="s">
        <v>1743</v>
      </c>
      <c r="C166" t="s">
        <v>2148</v>
      </c>
      <c r="D166" t="s">
        <v>2149</v>
      </c>
      <c r="E166" t="s">
        <v>2150</v>
      </c>
      <c r="J166" t="s">
        <v>70</v>
      </c>
      <c r="Q166" s="15">
        <v>45068</v>
      </c>
      <c r="R166" t="s">
        <v>1746</v>
      </c>
      <c r="S166" t="s">
        <v>1759</v>
      </c>
      <c r="T166" t="s">
        <v>1748</v>
      </c>
    </row>
    <row r="167" spans="1:20" x14ac:dyDescent="0.25">
      <c r="A167" t="s">
        <v>381</v>
      </c>
      <c r="B167" t="s">
        <v>1743</v>
      </c>
      <c r="C167" t="s">
        <v>2151</v>
      </c>
      <c r="D167" t="s">
        <v>2149</v>
      </c>
      <c r="E167" t="s">
        <v>2152</v>
      </c>
      <c r="J167" t="s">
        <v>70</v>
      </c>
      <c r="Q167" s="15">
        <v>45068</v>
      </c>
      <c r="R167" t="s">
        <v>1746</v>
      </c>
      <c r="S167" t="s">
        <v>1747</v>
      </c>
      <c r="T167" t="s">
        <v>1748</v>
      </c>
    </row>
    <row r="168" spans="1:20" x14ac:dyDescent="0.25">
      <c r="A168" t="s">
        <v>383</v>
      </c>
      <c r="B168" t="s">
        <v>1743</v>
      </c>
      <c r="C168" t="s">
        <v>2153</v>
      </c>
      <c r="D168" t="s">
        <v>2154</v>
      </c>
      <c r="E168" t="s">
        <v>2051</v>
      </c>
      <c r="J168" t="s">
        <v>70</v>
      </c>
      <c r="Q168" s="15">
        <v>45068</v>
      </c>
      <c r="R168" t="s">
        <v>1746</v>
      </c>
      <c r="S168" t="s">
        <v>1747</v>
      </c>
      <c r="T168" t="s">
        <v>1748</v>
      </c>
    </row>
    <row r="169" spans="1:20" x14ac:dyDescent="0.25">
      <c r="A169" t="s">
        <v>385</v>
      </c>
      <c r="B169" t="s">
        <v>1743</v>
      </c>
      <c r="C169" t="s">
        <v>2155</v>
      </c>
      <c r="D169" t="s">
        <v>2154</v>
      </c>
      <c r="E169" t="s">
        <v>2156</v>
      </c>
      <c r="J169" t="s">
        <v>70</v>
      </c>
      <c r="Q169" s="15">
        <v>45068</v>
      </c>
      <c r="R169" t="s">
        <v>1746</v>
      </c>
      <c r="S169" t="s">
        <v>1747</v>
      </c>
      <c r="T169" t="s">
        <v>1748</v>
      </c>
    </row>
    <row r="170" spans="1:20" x14ac:dyDescent="0.25">
      <c r="A170" t="s">
        <v>387</v>
      </c>
      <c r="B170" t="s">
        <v>1743</v>
      </c>
      <c r="C170" t="s">
        <v>2157</v>
      </c>
      <c r="D170" t="s">
        <v>2158</v>
      </c>
      <c r="E170" t="s">
        <v>1926</v>
      </c>
      <c r="J170" t="s">
        <v>168</v>
      </c>
      <c r="Q170" s="15">
        <v>45068</v>
      </c>
      <c r="R170" t="s">
        <v>1746</v>
      </c>
      <c r="S170" t="s">
        <v>1747</v>
      </c>
      <c r="T170" t="s">
        <v>1748</v>
      </c>
    </row>
    <row r="171" spans="1:20" x14ac:dyDescent="0.25">
      <c r="A171" t="s">
        <v>389</v>
      </c>
      <c r="B171" t="s">
        <v>1743</v>
      </c>
      <c r="C171" t="s">
        <v>2159</v>
      </c>
      <c r="D171" t="s">
        <v>2158</v>
      </c>
      <c r="E171" t="s">
        <v>2160</v>
      </c>
      <c r="J171" t="s">
        <v>168</v>
      </c>
      <c r="Q171" s="15">
        <v>45068</v>
      </c>
      <c r="R171" t="s">
        <v>1746</v>
      </c>
      <c r="S171" t="s">
        <v>1747</v>
      </c>
      <c r="T171" t="s">
        <v>1748</v>
      </c>
    </row>
    <row r="172" spans="1:20" x14ac:dyDescent="0.25">
      <c r="A172" t="s">
        <v>391</v>
      </c>
      <c r="B172" t="s">
        <v>1743</v>
      </c>
      <c r="C172" t="s">
        <v>2161</v>
      </c>
      <c r="D172" t="s">
        <v>2162</v>
      </c>
      <c r="E172" t="s">
        <v>2163</v>
      </c>
      <c r="J172" t="s">
        <v>393</v>
      </c>
      <c r="Q172" s="15">
        <v>45068</v>
      </c>
      <c r="R172" t="s">
        <v>1746</v>
      </c>
      <c r="S172" t="s">
        <v>1747</v>
      </c>
      <c r="T172" t="s">
        <v>1748</v>
      </c>
    </row>
    <row r="173" spans="1:20" x14ac:dyDescent="0.25">
      <c r="A173" t="s">
        <v>394</v>
      </c>
      <c r="B173" t="s">
        <v>1743</v>
      </c>
      <c r="C173" t="s">
        <v>2164</v>
      </c>
      <c r="D173" t="s">
        <v>2165</v>
      </c>
      <c r="E173" t="s">
        <v>1846</v>
      </c>
      <c r="J173" t="s">
        <v>11</v>
      </c>
      <c r="Q173" s="15">
        <v>45068</v>
      </c>
      <c r="R173" t="s">
        <v>1746</v>
      </c>
      <c r="S173" t="s">
        <v>2166</v>
      </c>
      <c r="T173" t="s">
        <v>1748</v>
      </c>
    </row>
    <row r="174" spans="1:20" x14ac:dyDescent="0.25">
      <c r="A174" t="s">
        <v>396</v>
      </c>
      <c r="B174" t="s">
        <v>1743</v>
      </c>
      <c r="C174" t="s">
        <v>2167</v>
      </c>
      <c r="D174" t="s">
        <v>2168</v>
      </c>
      <c r="E174" t="s">
        <v>2169</v>
      </c>
      <c r="J174" t="s">
        <v>398</v>
      </c>
      <c r="Q174" s="15">
        <v>45068</v>
      </c>
      <c r="R174" t="s">
        <v>1746</v>
      </c>
      <c r="S174" t="s">
        <v>2021</v>
      </c>
      <c r="T174" t="s">
        <v>1748</v>
      </c>
    </row>
    <row r="175" spans="1:20" x14ac:dyDescent="0.25">
      <c r="A175" t="s">
        <v>399</v>
      </c>
      <c r="B175" t="s">
        <v>1743</v>
      </c>
      <c r="C175" t="s">
        <v>2170</v>
      </c>
      <c r="D175" t="s">
        <v>2168</v>
      </c>
      <c r="E175" t="s">
        <v>1926</v>
      </c>
      <c r="J175" t="s">
        <v>398</v>
      </c>
      <c r="Q175" s="15">
        <v>45068</v>
      </c>
      <c r="R175" t="s">
        <v>1746</v>
      </c>
      <c r="S175" t="s">
        <v>1759</v>
      </c>
      <c r="T175" t="s">
        <v>1748</v>
      </c>
    </row>
    <row r="176" spans="1:20" x14ac:dyDescent="0.25">
      <c r="A176" t="s">
        <v>401</v>
      </c>
      <c r="B176" t="s">
        <v>1743</v>
      </c>
      <c r="C176" t="s">
        <v>2171</v>
      </c>
      <c r="D176" t="s">
        <v>2168</v>
      </c>
      <c r="E176" t="s">
        <v>2172</v>
      </c>
      <c r="J176" t="s">
        <v>398</v>
      </c>
      <c r="Q176" s="15">
        <v>45068</v>
      </c>
      <c r="R176" t="s">
        <v>1746</v>
      </c>
      <c r="S176" t="s">
        <v>1759</v>
      </c>
      <c r="T176" t="s">
        <v>1748</v>
      </c>
    </row>
    <row r="177" spans="1:20" x14ac:dyDescent="0.25">
      <c r="A177" t="s">
        <v>403</v>
      </c>
      <c r="B177" t="s">
        <v>1743</v>
      </c>
      <c r="C177" t="s">
        <v>2173</v>
      </c>
      <c r="D177" t="s">
        <v>2168</v>
      </c>
      <c r="E177" t="s">
        <v>2174</v>
      </c>
      <c r="J177" t="s">
        <v>398</v>
      </c>
      <c r="Q177" s="15">
        <v>45068</v>
      </c>
      <c r="R177" t="s">
        <v>1746</v>
      </c>
      <c r="S177" t="s">
        <v>1747</v>
      </c>
      <c r="T177" t="s">
        <v>1748</v>
      </c>
    </row>
    <row r="178" spans="1:20" x14ac:dyDescent="0.25">
      <c r="A178" t="s">
        <v>405</v>
      </c>
      <c r="B178" t="s">
        <v>1743</v>
      </c>
      <c r="C178" t="s">
        <v>2175</v>
      </c>
      <c r="D178" t="s">
        <v>2168</v>
      </c>
      <c r="E178" t="s">
        <v>2013</v>
      </c>
      <c r="J178" t="s">
        <v>398</v>
      </c>
      <c r="Q178" s="15">
        <v>45068</v>
      </c>
      <c r="R178" t="s">
        <v>1746</v>
      </c>
      <c r="S178" t="s">
        <v>1747</v>
      </c>
      <c r="T178" t="s">
        <v>1748</v>
      </c>
    </row>
    <row r="179" spans="1:20" x14ac:dyDescent="0.25">
      <c r="A179" t="s">
        <v>407</v>
      </c>
      <c r="B179" t="s">
        <v>1743</v>
      </c>
      <c r="C179" t="s">
        <v>2176</v>
      </c>
      <c r="D179" t="s">
        <v>2177</v>
      </c>
      <c r="E179" t="s">
        <v>1830</v>
      </c>
      <c r="J179" t="s">
        <v>17</v>
      </c>
      <c r="Q179" s="15">
        <v>45068</v>
      </c>
      <c r="R179" t="s">
        <v>1746</v>
      </c>
      <c r="S179" t="s">
        <v>1768</v>
      </c>
      <c r="T179" t="s">
        <v>1748</v>
      </c>
    </row>
    <row r="180" spans="1:20" x14ac:dyDescent="0.25">
      <c r="A180" t="s">
        <v>409</v>
      </c>
      <c r="B180" t="s">
        <v>1743</v>
      </c>
      <c r="C180" t="s">
        <v>2178</v>
      </c>
      <c r="D180" t="s">
        <v>2179</v>
      </c>
      <c r="E180" t="s">
        <v>2180</v>
      </c>
      <c r="J180" t="s">
        <v>411</v>
      </c>
      <c r="Q180" s="15">
        <v>45068</v>
      </c>
      <c r="R180" t="s">
        <v>1746</v>
      </c>
      <c r="S180" t="s">
        <v>1813</v>
      </c>
      <c r="T180" t="s">
        <v>1748</v>
      </c>
    </row>
    <row r="181" spans="1:20" x14ac:dyDescent="0.25">
      <c r="A181" t="s">
        <v>412</v>
      </c>
      <c r="B181" t="s">
        <v>1743</v>
      </c>
      <c r="C181" t="s">
        <v>2181</v>
      </c>
      <c r="D181" t="s">
        <v>2182</v>
      </c>
      <c r="E181" t="s">
        <v>2183</v>
      </c>
      <c r="J181" t="s">
        <v>414</v>
      </c>
      <c r="Q181" s="15">
        <v>45068</v>
      </c>
      <c r="R181" t="s">
        <v>1746</v>
      </c>
      <c r="S181" t="s">
        <v>1858</v>
      </c>
      <c r="T181" t="s">
        <v>1748</v>
      </c>
    </row>
    <row r="182" spans="1:20" x14ac:dyDescent="0.25">
      <c r="A182" t="s">
        <v>415</v>
      </c>
      <c r="B182" t="s">
        <v>1743</v>
      </c>
      <c r="C182" t="s">
        <v>416</v>
      </c>
      <c r="D182" t="s">
        <v>2182</v>
      </c>
      <c r="E182" t="s">
        <v>1760</v>
      </c>
      <c r="J182" t="s">
        <v>414</v>
      </c>
      <c r="Q182" s="15">
        <v>45068</v>
      </c>
      <c r="R182" t="s">
        <v>1746</v>
      </c>
      <c r="S182" t="s">
        <v>1747</v>
      </c>
      <c r="T182" t="s">
        <v>1748</v>
      </c>
    </row>
    <row r="183" spans="1:20" x14ac:dyDescent="0.25">
      <c r="A183" t="s">
        <v>417</v>
      </c>
      <c r="B183" t="s">
        <v>1743</v>
      </c>
      <c r="C183" t="s">
        <v>2184</v>
      </c>
      <c r="D183" t="s">
        <v>2185</v>
      </c>
      <c r="E183" t="s">
        <v>2186</v>
      </c>
      <c r="J183" t="s">
        <v>70</v>
      </c>
      <c r="Q183" s="15">
        <v>45068</v>
      </c>
      <c r="R183" t="s">
        <v>1746</v>
      </c>
      <c r="S183" t="s">
        <v>1747</v>
      </c>
      <c r="T183" t="s">
        <v>1748</v>
      </c>
    </row>
    <row r="184" spans="1:20" x14ac:dyDescent="0.25">
      <c r="A184" t="s">
        <v>419</v>
      </c>
      <c r="B184" t="s">
        <v>1743</v>
      </c>
      <c r="C184" t="s">
        <v>2187</v>
      </c>
      <c r="D184" t="s">
        <v>2188</v>
      </c>
      <c r="E184" t="s">
        <v>2189</v>
      </c>
      <c r="J184" t="s">
        <v>398</v>
      </c>
      <c r="Q184" s="15">
        <v>45068</v>
      </c>
      <c r="R184" t="s">
        <v>1746</v>
      </c>
      <c r="S184" t="s">
        <v>1768</v>
      </c>
      <c r="T184" t="s">
        <v>1748</v>
      </c>
    </row>
    <row r="185" spans="1:20" x14ac:dyDescent="0.25">
      <c r="A185" t="s">
        <v>421</v>
      </c>
      <c r="B185" t="s">
        <v>1743</v>
      </c>
      <c r="C185" t="s">
        <v>2190</v>
      </c>
      <c r="D185" t="s">
        <v>2191</v>
      </c>
      <c r="E185" t="s">
        <v>2192</v>
      </c>
      <c r="J185" t="s">
        <v>171</v>
      </c>
      <c r="Q185" s="15">
        <v>45068</v>
      </c>
      <c r="R185" t="s">
        <v>1746</v>
      </c>
      <c r="S185" t="s">
        <v>1759</v>
      </c>
      <c r="T185" t="s">
        <v>1748</v>
      </c>
    </row>
    <row r="186" spans="1:20" x14ac:dyDescent="0.25">
      <c r="A186" t="s">
        <v>423</v>
      </c>
      <c r="B186" t="s">
        <v>1743</v>
      </c>
      <c r="C186" t="s">
        <v>2006</v>
      </c>
      <c r="D186" t="s">
        <v>2007</v>
      </c>
      <c r="E186" t="s">
        <v>2008</v>
      </c>
      <c r="J186" t="s">
        <v>70</v>
      </c>
      <c r="Q186" s="15">
        <v>45068</v>
      </c>
      <c r="R186" t="s">
        <v>1746</v>
      </c>
      <c r="S186" t="s">
        <v>1813</v>
      </c>
      <c r="T186" t="s">
        <v>1748</v>
      </c>
    </row>
    <row r="187" spans="1:20" x14ac:dyDescent="0.25">
      <c r="A187" t="s">
        <v>108</v>
      </c>
      <c r="B187" t="s">
        <v>1743</v>
      </c>
      <c r="C187" t="s">
        <v>2193</v>
      </c>
      <c r="D187" t="s">
        <v>1850</v>
      </c>
      <c r="E187" t="s">
        <v>2194</v>
      </c>
      <c r="J187" t="s">
        <v>70</v>
      </c>
      <c r="Q187" s="15">
        <v>45068</v>
      </c>
      <c r="R187" t="s">
        <v>1746</v>
      </c>
      <c r="S187" t="s">
        <v>1759</v>
      </c>
      <c r="T187" t="s">
        <v>1748</v>
      </c>
    </row>
    <row r="188" spans="1:20" x14ac:dyDescent="0.25">
      <c r="A188" t="s">
        <v>53</v>
      </c>
      <c r="B188" t="s">
        <v>2195</v>
      </c>
      <c r="C188" t="s">
        <v>1791</v>
      </c>
      <c r="D188" t="s">
        <v>1792</v>
      </c>
      <c r="E188" t="s">
        <v>1793</v>
      </c>
      <c r="J188" t="s">
        <v>55</v>
      </c>
      <c r="Q188" s="15">
        <v>45068</v>
      </c>
      <c r="R188" t="s">
        <v>1746</v>
      </c>
      <c r="S188" t="s">
        <v>1776</v>
      </c>
      <c r="T188" t="s">
        <v>1748</v>
      </c>
    </row>
    <row r="189" spans="1:20" x14ac:dyDescent="0.25">
      <c r="A189" t="s">
        <v>53</v>
      </c>
      <c r="B189" t="s">
        <v>2196</v>
      </c>
      <c r="C189" t="s">
        <v>1791</v>
      </c>
      <c r="D189" t="s">
        <v>1792</v>
      </c>
      <c r="E189" t="s">
        <v>1793</v>
      </c>
      <c r="J189" t="s">
        <v>55</v>
      </c>
      <c r="Q189" s="15">
        <v>45068</v>
      </c>
      <c r="R189" t="s">
        <v>1746</v>
      </c>
      <c r="S189" t="s">
        <v>1776</v>
      </c>
      <c r="T189" t="s">
        <v>1748</v>
      </c>
    </row>
    <row r="190" spans="1:20" x14ac:dyDescent="0.25">
      <c r="A190" t="s">
        <v>424</v>
      </c>
      <c r="B190" t="s">
        <v>1743</v>
      </c>
      <c r="C190" t="s">
        <v>1834</v>
      </c>
      <c r="D190" t="s">
        <v>1832</v>
      </c>
      <c r="E190" t="s">
        <v>1835</v>
      </c>
      <c r="J190" t="s">
        <v>11</v>
      </c>
      <c r="Q190" s="15">
        <v>45068</v>
      </c>
      <c r="R190" t="s">
        <v>1746</v>
      </c>
      <c r="S190" t="s">
        <v>1759</v>
      </c>
      <c r="T190" t="s">
        <v>1748</v>
      </c>
    </row>
    <row r="191" spans="1:20" x14ac:dyDescent="0.25">
      <c r="A191" t="s">
        <v>425</v>
      </c>
      <c r="B191" t="s">
        <v>1743</v>
      </c>
      <c r="C191" t="s">
        <v>1762</v>
      </c>
      <c r="D191" t="s">
        <v>1750</v>
      </c>
      <c r="E191" t="s">
        <v>1763</v>
      </c>
      <c r="J191" t="s">
        <v>17</v>
      </c>
      <c r="Q191" s="15">
        <v>45068</v>
      </c>
      <c r="R191" t="s">
        <v>1746</v>
      </c>
      <c r="S191" t="s">
        <v>1843</v>
      </c>
      <c r="T191" t="s">
        <v>1748</v>
      </c>
    </row>
    <row r="192" spans="1:20" x14ac:dyDescent="0.25">
      <c r="A192" t="s">
        <v>22</v>
      </c>
      <c r="B192" t="s">
        <v>2195</v>
      </c>
      <c r="C192" t="s">
        <v>1756</v>
      </c>
      <c r="D192" t="s">
        <v>1750</v>
      </c>
      <c r="E192" t="s">
        <v>1757</v>
      </c>
      <c r="J192" t="s">
        <v>17</v>
      </c>
      <c r="P192" t="s">
        <v>1758</v>
      </c>
      <c r="Q192" s="15">
        <v>45068</v>
      </c>
      <c r="R192" t="s">
        <v>1746</v>
      </c>
      <c r="S192" t="s">
        <v>1759</v>
      </c>
      <c r="T192" t="s">
        <v>1748</v>
      </c>
    </row>
    <row r="193" spans="1:20" x14ac:dyDescent="0.25">
      <c r="A193" t="s">
        <v>22</v>
      </c>
      <c r="B193" t="s">
        <v>2196</v>
      </c>
      <c r="C193" t="s">
        <v>1756</v>
      </c>
      <c r="D193" t="s">
        <v>1750</v>
      </c>
      <c r="E193" t="s">
        <v>1757</v>
      </c>
      <c r="J193" t="s">
        <v>17</v>
      </c>
      <c r="P193" t="s">
        <v>1758</v>
      </c>
      <c r="Q193" s="15">
        <v>45068</v>
      </c>
      <c r="R193" t="s">
        <v>1746</v>
      </c>
      <c r="S193" t="s">
        <v>1759</v>
      </c>
      <c r="T193" t="s">
        <v>1748</v>
      </c>
    </row>
    <row r="194" spans="1:20" x14ac:dyDescent="0.25">
      <c r="A194" t="s">
        <v>22</v>
      </c>
      <c r="B194" t="s">
        <v>2197</v>
      </c>
      <c r="C194" t="s">
        <v>1756</v>
      </c>
      <c r="D194" t="s">
        <v>1750</v>
      </c>
      <c r="E194" t="s">
        <v>1757</v>
      </c>
      <c r="J194" t="s">
        <v>17</v>
      </c>
      <c r="P194" t="s">
        <v>1758</v>
      </c>
      <c r="Q194" s="15">
        <v>45068</v>
      </c>
      <c r="R194" t="s">
        <v>1746</v>
      </c>
      <c r="S194" t="s">
        <v>1759</v>
      </c>
      <c r="T194" t="s">
        <v>1748</v>
      </c>
    </row>
    <row r="195" spans="1:20" x14ac:dyDescent="0.25">
      <c r="A195" t="s">
        <v>426</v>
      </c>
      <c r="B195" t="s">
        <v>1743</v>
      </c>
      <c r="C195" t="s">
        <v>2198</v>
      </c>
      <c r="D195" t="s">
        <v>1750</v>
      </c>
      <c r="E195" t="s">
        <v>1763</v>
      </c>
      <c r="J195" t="s">
        <v>17</v>
      </c>
      <c r="Q195" s="15">
        <v>45068</v>
      </c>
      <c r="R195" t="s">
        <v>1746</v>
      </c>
      <c r="S195" t="s">
        <v>1759</v>
      </c>
      <c r="T195" t="s">
        <v>1748</v>
      </c>
    </row>
    <row r="196" spans="1:20" x14ac:dyDescent="0.25">
      <c r="A196" t="s">
        <v>428</v>
      </c>
      <c r="B196" t="s">
        <v>1743</v>
      </c>
      <c r="C196" t="s">
        <v>2199</v>
      </c>
      <c r="D196" t="s">
        <v>1750</v>
      </c>
      <c r="E196" t="s">
        <v>1770</v>
      </c>
      <c r="J196" t="s">
        <v>17</v>
      </c>
      <c r="Q196" s="15">
        <v>45068</v>
      </c>
      <c r="R196" t="s">
        <v>1746</v>
      </c>
      <c r="S196" t="s">
        <v>1969</v>
      </c>
      <c r="T196" t="s">
        <v>1748</v>
      </c>
    </row>
    <row r="197" spans="1:20" x14ac:dyDescent="0.25">
      <c r="A197" t="s">
        <v>430</v>
      </c>
      <c r="B197" t="s">
        <v>1743</v>
      </c>
      <c r="C197" t="s">
        <v>2200</v>
      </c>
      <c r="D197" t="s">
        <v>1750</v>
      </c>
      <c r="E197" t="s">
        <v>2201</v>
      </c>
      <c r="J197" t="s">
        <v>17</v>
      </c>
      <c r="Q197" s="15">
        <v>45068</v>
      </c>
      <c r="R197" t="s">
        <v>1746</v>
      </c>
      <c r="S197" t="s">
        <v>1969</v>
      </c>
      <c r="T197" t="s">
        <v>1748</v>
      </c>
    </row>
    <row r="198" spans="1:20" x14ac:dyDescent="0.25">
      <c r="A198" t="s">
        <v>432</v>
      </c>
      <c r="B198" t="s">
        <v>1743</v>
      </c>
      <c r="C198" t="s">
        <v>2202</v>
      </c>
      <c r="D198" t="s">
        <v>1850</v>
      </c>
      <c r="E198" t="s">
        <v>2194</v>
      </c>
      <c r="J198" t="s">
        <v>70</v>
      </c>
      <c r="Q198" s="15">
        <v>45068</v>
      </c>
      <c r="R198" t="s">
        <v>1746</v>
      </c>
      <c r="S198" t="s">
        <v>1759</v>
      </c>
      <c r="T198" t="s">
        <v>1748</v>
      </c>
    </row>
    <row r="199" spans="1:20" x14ac:dyDescent="0.25">
      <c r="A199" t="s">
        <v>434</v>
      </c>
      <c r="B199" t="s">
        <v>1743</v>
      </c>
      <c r="C199" t="s">
        <v>2203</v>
      </c>
      <c r="D199" t="s">
        <v>1865</v>
      </c>
      <c r="E199" t="s">
        <v>1868</v>
      </c>
      <c r="J199" t="s">
        <v>123</v>
      </c>
      <c r="Q199" s="15">
        <v>45068</v>
      </c>
      <c r="R199" t="s">
        <v>1746</v>
      </c>
      <c r="S199" t="s">
        <v>1759</v>
      </c>
      <c r="T199" t="s">
        <v>1748</v>
      </c>
    </row>
    <row r="200" spans="1:20" x14ac:dyDescent="0.25">
      <c r="A200" t="s">
        <v>436</v>
      </c>
      <c r="B200" t="s">
        <v>1743</v>
      </c>
      <c r="C200" t="s">
        <v>1867</v>
      </c>
      <c r="D200" t="s">
        <v>1865</v>
      </c>
      <c r="E200" t="s">
        <v>1868</v>
      </c>
      <c r="J200" t="s">
        <v>123</v>
      </c>
      <c r="Q200" s="15">
        <v>45068</v>
      </c>
      <c r="R200" t="s">
        <v>1746</v>
      </c>
      <c r="S200" t="s">
        <v>1759</v>
      </c>
      <c r="T200" t="s">
        <v>1748</v>
      </c>
    </row>
    <row r="201" spans="1:20" x14ac:dyDescent="0.25">
      <c r="A201" t="s">
        <v>437</v>
      </c>
      <c r="B201" t="s">
        <v>1743</v>
      </c>
      <c r="C201" t="s">
        <v>1867</v>
      </c>
      <c r="D201" t="s">
        <v>1865</v>
      </c>
      <c r="E201" t="s">
        <v>1868</v>
      </c>
      <c r="J201" t="s">
        <v>123</v>
      </c>
      <c r="Q201" s="15">
        <v>45068</v>
      </c>
      <c r="R201" t="s">
        <v>1746</v>
      </c>
      <c r="S201" t="s">
        <v>1901</v>
      </c>
      <c r="T201" t="s">
        <v>1748</v>
      </c>
    </row>
    <row r="202" spans="1:20" x14ac:dyDescent="0.25">
      <c r="A202" t="s">
        <v>438</v>
      </c>
      <c r="B202" t="s">
        <v>1743</v>
      </c>
      <c r="C202" t="s">
        <v>2204</v>
      </c>
      <c r="D202" t="s">
        <v>1865</v>
      </c>
      <c r="E202" t="s">
        <v>1868</v>
      </c>
      <c r="J202" t="s">
        <v>123</v>
      </c>
      <c r="Q202" s="15">
        <v>45068</v>
      </c>
      <c r="R202" t="s">
        <v>1746</v>
      </c>
      <c r="S202" t="s">
        <v>1759</v>
      </c>
      <c r="T202" t="s">
        <v>1748</v>
      </c>
    </row>
    <row r="203" spans="1:20" x14ac:dyDescent="0.25">
      <c r="A203" t="s">
        <v>440</v>
      </c>
      <c r="B203" t="s">
        <v>1743</v>
      </c>
      <c r="C203" t="s">
        <v>1869</v>
      </c>
      <c r="D203" t="s">
        <v>1865</v>
      </c>
      <c r="E203" t="s">
        <v>1870</v>
      </c>
      <c r="F203" t="s">
        <v>1871</v>
      </c>
      <c r="G203" t="s">
        <v>1872</v>
      </c>
      <c r="J203" t="s">
        <v>123</v>
      </c>
      <c r="Q203" s="15">
        <v>45068</v>
      </c>
      <c r="R203" t="s">
        <v>1746</v>
      </c>
      <c r="S203" t="s">
        <v>1759</v>
      </c>
      <c r="T203" t="s">
        <v>1748</v>
      </c>
    </row>
    <row r="204" spans="1:20" x14ac:dyDescent="0.25">
      <c r="A204" t="s">
        <v>441</v>
      </c>
      <c r="B204" t="s">
        <v>1743</v>
      </c>
      <c r="C204" t="s">
        <v>442</v>
      </c>
      <c r="D204" t="s">
        <v>1865</v>
      </c>
      <c r="J204" t="s">
        <v>123</v>
      </c>
      <c r="Q204" s="15">
        <v>45068</v>
      </c>
      <c r="R204" t="s">
        <v>1746</v>
      </c>
      <c r="S204" t="s">
        <v>2205</v>
      </c>
      <c r="T204" t="s">
        <v>1748</v>
      </c>
    </row>
    <row r="205" spans="1:20" x14ac:dyDescent="0.25">
      <c r="A205" t="s">
        <v>443</v>
      </c>
      <c r="B205" t="s">
        <v>1743</v>
      </c>
      <c r="C205" t="s">
        <v>442</v>
      </c>
      <c r="D205" t="s">
        <v>1865</v>
      </c>
      <c r="J205" t="s">
        <v>123</v>
      </c>
      <c r="Q205" s="15">
        <v>45068</v>
      </c>
      <c r="R205" t="s">
        <v>1746</v>
      </c>
      <c r="S205" t="s">
        <v>2205</v>
      </c>
      <c r="T205" t="s">
        <v>1748</v>
      </c>
    </row>
    <row r="206" spans="1:20" x14ac:dyDescent="0.25">
      <c r="A206" t="s">
        <v>444</v>
      </c>
      <c r="B206" t="s">
        <v>1743</v>
      </c>
      <c r="C206" t="s">
        <v>2206</v>
      </c>
      <c r="D206" t="s">
        <v>1865</v>
      </c>
      <c r="E206" t="s">
        <v>1870</v>
      </c>
      <c r="J206" t="s">
        <v>123</v>
      </c>
      <c r="Q206" s="15">
        <v>45068</v>
      </c>
      <c r="R206" t="s">
        <v>1746</v>
      </c>
      <c r="S206" t="s">
        <v>1901</v>
      </c>
      <c r="T206" t="s">
        <v>1748</v>
      </c>
    </row>
    <row r="207" spans="1:20" x14ac:dyDescent="0.25">
      <c r="A207" t="s">
        <v>446</v>
      </c>
      <c r="B207" t="s">
        <v>1743</v>
      </c>
      <c r="C207" t="s">
        <v>1869</v>
      </c>
      <c r="D207" t="s">
        <v>1865</v>
      </c>
      <c r="E207" t="s">
        <v>1870</v>
      </c>
      <c r="F207" t="s">
        <v>1871</v>
      </c>
      <c r="G207" t="s">
        <v>1872</v>
      </c>
      <c r="J207" t="s">
        <v>123</v>
      </c>
      <c r="Q207" s="15">
        <v>45068</v>
      </c>
      <c r="R207" t="s">
        <v>1746</v>
      </c>
      <c r="S207" t="s">
        <v>2027</v>
      </c>
      <c r="T207" t="s">
        <v>1748</v>
      </c>
    </row>
    <row r="208" spans="1:20" x14ac:dyDescent="0.25">
      <c r="A208" t="s">
        <v>447</v>
      </c>
      <c r="B208" t="s">
        <v>1743</v>
      </c>
      <c r="C208" t="s">
        <v>2207</v>
      </c>
      <c r="D208" t="s">
        <v>1865</v>
      </c>
      <c r="E208" t="s">
        <v>1874</v>
      </c>
      <c r="J208" t="s">
        <v>123</v>
      </c>
      <c r="Q208" s="15">
        <v>45068</v>
      </c>
      <c r="R208" t="s">
        <v>1746</v>
      </c>
      <c r="S208" t="s">
        <v>1759</v>
      </c>
      <c r="T208" t="s">
        <v>1748</v>
      </c>
    </row>
    <row r="209" spans="1:20" x14ac:dyDescent="0.25">
      <c r="A209" t="s">
        <v>449</v>
      </c>
      <c r="B209" t="s">
        <v>1743</v>
      </c>
      <c r="C209" t="s">
        <v>2208</v>
      </c>
      <c r="D209" t="s">
        <v>1865</v>
      </c>
      <c r="E209" t="s">
        <v>1868</v>
      </c>
      <c r="J209" t="s">
        <v>123</v>
      </c>
      <c r="Q209" s="15">
        <v>45068</v>
      </c>
      <c r="R209" t="s">
        <v>1746</v>
      </c>
      <c r="S209" t="s">
        <v>1759</v>
      </c>
      <c r="T209" t="s">
        <v>1748</v>
      </c>
    </row>
    <row r="210" spans="1:20" x14ac:dyDescent="0.25">
      <c r="A210" t="s">
        <v>451</v>
      </c>
      <c r="B210" t="s">
        <v>1743</v>
      </c>
      <c r="C210" t="s">
        <v>2209</v>
      </c>
      <c r="D210" t="s">
        <v>1952</v>
      </c>
      <c r="E210" t="s">
        <v>2210</v>
      </c>
      <c r="J210" t="s">
        <v>196</v>
      </c>
      <c r="Q210" s="15">
        <v>44822</v>
      </c>
      <c r="R210" t="s">
        <v>1746</v>
      </c>
      <c r="S210" t="s">
        <v>1759</v>
      </c>
      <c r="T210" t="s">
        <v>1748</v>
      </c>
    </row>
    <row r="211" spans="1:20" x14ac:dyDescent="0.25">
      <c r="A211" t="s">
        <v>451</v>
      </c>
      <c r="B211" t="s">
        <v>2195</v>
      </c>
      <c r="C211" t="s">
        <v>2209</v>
      </c>
      <c r="D211" t="s">
        <v>1952</v>
      </c>
      <c r="E211" t="s">
        <v>2210</v>
      </c>
      <c r="J211" t="s">
        <v>196</v>
      </c>
      <c r="Q211" s="15">
        <v>44822</v>
      </c>
      <c r="R211" t="s">
        <v>1746</v>
      </c>
      <c r="S211" t="s">
        <v>1759</v>
      </c>
      <c r="T211" t="s">
        <v>1748</v>
      </c>
    </row>
    <row r="212" spans="1:20" x14ac:dyDescent="0.25">
      <c r="A212" t="s">
        <v>451</v>
      </c>
      <c r="B212" t="s">
        <v>2196</v>
      </c>
      <c r="C212" t="s">
        <v>2209</v>
      </c>
      <c r="D212" t="s">
        <v>1952</v>
      </c>
      <c r="E212" t="s">
        <v>2210</v>
      </c>
      <c r="J212" t="s">
        <v>196</v>
      </c>
      <c r="Q212" s="15">
        <v>44822</v>
      </c>
      <c r="R212" t="s">
        <v>1746</v>
      </c>
      <c r="S212" t="s">
        <v>1759</v>
      </c>
      <c r="T212" t="s">
        <v>1748</v>
      </c>
    </row>
    <row r="213" spans="1:20" x14ac:dyDescent="0.25">
      <c r="A213" t="s">
        <v>451</v>
      </c>
      <c r="B213" t="s">
        <v>2197</v>
      </c>
      <c r="C213" t="s">
        <v>2209</v>
      </c>
      <c r="D213" t="s">
        <v>1952</v>
      </c>
      <c r="E213" t="s">
        <v>2210</v>
      </c>
      <c r="J213" t="s">
        <v>196</v>
      </c>
      <c r="Q213" s="15">
        <v>44822</v>
      </c>
      <c r="R213" t="s">
        <v>1746</v>
      </c>
      <c r="S213" t="s">
        <v>1759</v>
      </c>
      <c r="T213" t="s">
        <v>1748</v>
      </c>
    </row>
    <row r="214" spans="1:20" x14ac:dyDescent="0.25">
      <c r="A214" t="s">
        <v>453</v>
      </c>
      <c r="B214" t="s">
        <v>1743</v>
      </c>
      <c r="C214" t="s">
        <v>2211</v>
      </c>
      <c r="D214" t="s">
        <v>1972</v>
      </c>
      <c r="E214" t="s">
        <v>1872</v>
      </c>
      <c r="J214" t="s">
        <v>70</v>
      </c>
      <c r="Q214" s="15">
        <v>44822</v>
      </c>
      <c r="R214" t="s">
        <v>1746</v>
      </c>
      <c r="S214" t="s">
        <v>1759</v>
      </c>
      <c r="T214" t="s">
        <v>1748</v>
      </c>
    </row>
    <row r="215" spans="1:20" x14ac:dyDescent="0.25">
      <c r="A215" t="s">
        <v>455</v>
      </c>
      <c r="B215" t="s">
        <v>1743</v>
      </c>
      <c r="C215" t="s">
        <v>1976</v>
      </c>
      <c r="D215" t="s">
        <v>1977</v>
      </c>
      <c r="E215" t="s">
        <v>1978</v>
      </c>
      <c r="J215" t="s">
        <v>222</v>
      </c>
      <c r="Q215" s="15">
        <v>44822</v>
      </c>
      <c r="R215" t="s">
        <v>1746</v>
      </c>
      <c r="S215" t="s">
        <v>2212</v>
      </c>
      <c r="T215" t="s">
        <v>1748</v>
      </c>
    </row>
    <row r="216" spans="1:20" x14ac:dyDescent="0.25">
      <c r="A216" t="s">
        <v>455</v>
      </c>
      <c r="B216" t="s">
        <v>2195</v>
      </c>
      <c r="C216" t="s">
        <v>1976</v>
      </c>
      <c r="D216" t="s">
        <v>1977</v>
      </c>
      <c r="E216" t="s">
        <v>1978</v>
      </c>
      <c r="J216" t="s">
        <v>222</v>
      </c>
      <c r="Q216" s="15">
        <v>44822</v>
      </c>
      <c r="R216" t="s">
        <v>1746</v>
      </c>
      <c r="S216" t="s">
        <v>2212</v>
      </c>
      <c r="T216" t="s">
        <v>1748</v>
      </c>
    </row>
    <row r="217" spans="1:20" x14ac:dyDescent="0.25">
      <c r="A217" t="s">
        <v>455</v>
      </c>
      <c r="B217" t="s">
        <v>2196</v>
      </c>
      <c r="C217" t="s">
        <v>1976</v>
      </c>
      <c r="D217" t="s">
        <v>1977</v>
      </c>
      <c r="E217" t="s">
        <v>1978</v>
      </c>
      <c r="J217" t="s">
        <v>222</v>
      </c>
      <c r="Q217" s="15">
        <v>44822</v>
      </c>
      <c r="R217" t="s">
        <v>1746</v>
      </c>
      <c r="S217" t="s">
        <v>2212</v>
      </c>
      <c r="T217" t="s">
        <v>1748</v>
      </c>
    </row>
    <row r="218" spans="1:20" x14ac:dyDescent="0.25">
      <c r="A218" t="s">
        <v>455</v>
      </c>
      <c r="B218" t="s">
        <v>2197</v>
      </c>
      <c r="C218" t="s">
        <v>1976</v>
      </c>
      <c r="D218" t="s">
        <v>1977</v>
      </c>
      <c r="E218" t="s">
        <v>1978</v>
      </c>
      <c r="J218" t="s">
        <v>222</v>
      </c>
      <c r="Q218" s="15">
        <v>44822</v>
      </c>
      <c r="R218" t="s">
        <v>1746</v>
      </c>
      <c r="S218" t="s">
        <v>2212</v>
      </c>
      <c r="T218" t="s">
        <v>1748</v>
      </c>
    </row>
    <row r="219" spans="1:20" x14ac:dyDescent="0.25">
      <c r="A219" t="s">
        <v>455</v>
      </c>
      <c r="B219" t="s">
        <v>2213</v>
      </c>
      <c r="C219" t="s">
        <v>1976</v>
      </c>
      <c r="D219" t="s">
        <v>1977</v>
      </c>
      <c r="E219" t="s">
        <v>1978</v>
      </c>
      <c r="J219" t="s">
        <v>222</v>
      </c>
      <c r="Q219" s="15">
        <v>44822</v>
      </c>
      <c r="R219" t="s">
        <v>1746</v>
      </c>
      <c r="S219" t="s">
        <v>2212</v>
      </c>
      <c r="T219" t="s">
        <v>1748</v>
      </c>
    </row>
    <row r="220" spans="1:20" x14ac:dyDescent="0.25">
      <c r="A220" t="s">
        <v>455</v>
      </c>
      <c r="B220" t="s">
        <v>2214</v>
      </c>
      <c r="C220" t="s">
        <v>1976</v>
      </c>
      <c r="D220" t="s">
        <v>1977</v>
      </c>
      <c r="E220" t="s">
        <v>1978</v>
      </c>
      <c r="J220" t="s">
        <v>222</v>
      </c>
      <c r="Q220" s="15">
        <v>44822</v>
      </c>
      <c r="R220" t="s">
        <v>1746</v>
      </c>
      <c r="S220" t="s">
        <v>2212</v>
      </c>
      <c r="T220" t="s">
        <v>1748</v>
      </c>
    </row>
    <row r="221" spans="1:20" x14ac:dyDescent="0.25">
      <c r="A221" t="s">
        <v>455</v>
      </c>
      <c r="B221" t="s">
        <v>2215</v>
      </c>
      <c r="C221" t="s">
        <v>1976</v>
      </c>
      <c r="D221" t="s">
        <v>1977</v>
      </c>
      <c r="E221" t="s">
        <v>1978</v>
      </c>
      <c r="J221" t="s">
        <v>222</v>
      </c>
      <c r="Q221" s="15">
        <v>44822</v>
      </c>
      <c r="R221" t="s">
        <v>1746</v>
      </c>
      <c r="S221" t="s">
        <v>2212</v>
      </c>
      <c r="T221" t="s">
        <v>1748</v>
      </c>
    </row>
    <row r="222" spans="1:20" x14ac:dyDescent="0.25">
      <c r="A222" t="s">
        <v>455</v>
      </c>
      <c r="B222" t="s">
        <v>2216</v>
      </c>
      <c r="C222" t="s">
        <v>1976</v>
      </c>
      <c r="D222" t="s">
        <v>1977</v>
      </c>
      <c r="E222" t="s">
        <v>1978</v>
      </c>
      <c r="J222" t="s">
        <v>222</v>
      </c>
      <c r="Q222" s="15">
        <v>44822</v>
      </c>
      <c r="R222" t="s">
        <v>1746</v>
      </c>
      <c r="S222" t="s">
        <v>2212</v>
      </c>
      <c r="T222" t="s">
        <v>1748</v>
      </c>
    </row>
    <row r="223" spans="1:20" x14ac:dyDescent="0.25">
      <c r="A223" t="s">
        <v>456</v>
      </c>
      <c r="B223" t="s">
        <v>1743</v>
      </c>
      <c r="C223" t="s">
        <v>1982</v>
      </c>
      <c r="D223" t="s">
        <v>1983</v>
      </c>
      <c r="E223" t="s">
        <v>1984</v>
      </c>
      <c r="J223" t="s">
        <v>228</v>
      </c>
      <c r="Q223" s="15">
        <v>44822</v>
      </c>
      <c r="R223" t="s">
        <v>1746</v>
      </c>
      <c r="S223" t="s">
        <v>1765</v>
      </c>
      <c r="T223" t="s">
        <v>1748</v>
      </c>
    </row>
    <row r="224" spans="1:20" x14ac:dyDescent="0.25">
      <c r="A224" t="s">
        <v>457</v>
      </c>
      <c r="B224" t="s">
        <v>1743</v>
      </c>
      <c r="C224" t="s">
        <v>1982</v>
      </c>
      <c r="D224" t="s">
        <v>1983</v>
      </c>
      <c r="E224" t="s">
        <v>1984</v>
      </c>
      <c r="J224" t="s">
        <v>228</v>
      </c>
      <c r="Q224" s="15">
        <v>44822</v>
      </c>
      <c r="R224" t="s">
        <v>1746</v>
      </c>
      <c r="S224" t="s">
        <v>1969</v>
      </c>
      <c r="T224" t="s">
        <v>1748</v>
      </c>
    </row>
    <row r="225" spans="1:20" x14ac:dyDescent="0.25">
      <c r="A225" t="s">
        <v>458</v>
      </c>
      <c r="B225" t="s">
        <v>1743</v>
      </c>
      <c r="C225" t="s">
        <v>2217</v>
      </c>
      <c r="D225" t="s">
        <v>1992</v>
      </c>
      <c r="E225" t="s">
        <v>2000</v>
      </c>
      <c r="J225" t="s">
        <v>228</v>
      </c>
      <c r="Q225" s="15">
        <v>44822</v>
      </c>
      <c r="R225" t="s">
        <v>1746</v>
      </c>
      <c r="S225" t="s">
        <v>1765</v>
      </c>
      <c r="T225" t="s">
        <v>1748</v>
      </c>
    </row>
    <row r="226" spans="1:20" x14ac:dyDescent="0.25">
      <c r="A226" t="s">
        <v>460</v>
      </c>
      <c r="B226" t="s">
        <v>1743</v>
      </c>
      <c r="C226" t="s">
        <v>461</v>
      </c>
      <c r="D226" t="s">
        <v>1992</v>
      </c>
      <c r="J226" t="s">
        <v>228</v>
      </c>
      <c r="Q226" s="15">
        <v>44822</v>
      </c>
      <c r="R226" t="s">
        <v>1746</v>
      </c>
      <c r="S226" t="s">
        <v>1901</v>
      </c>
      <c r="T226" t="s">
        <v>1748</v>
      </c>
    </row>
    <row r="227" spans="1:20" x14ac:dyDescent="0.25">
      <c r="A227" t="s">
        <v>423</v>
      </c>
      <c r="B227" t="s">
        <v>2195</v>
      </c>
      <c r="C227" t="s">
        <v>2006</v>
      </c>
      <c r="D227" t="s">
        <v>2007</v>
      </c>
      <c r="E227" t="s">
        <v>2008</v>
      </c>
      <c r="J227" t="s">
        <v>70</v>
      </c>
      <c r="Q227" s="15">
        <v>44822</v>
      </c>
      <c r="R227" t="s">
        <v>1746</v>
      </c>
      <c r="S227" t="s">
        <v>1813</v>
      </c>
      <c r="T227" t="s">
        <v>1748</v>
      </c>
    </row>
    <row r="228" spans="1:20" x14ac:dyDescent="0.25">
      <c r="A228" t="s">
        <v>462</v>
      </c>
      <c r="B228" t="s">
        <v>1743</v>
      </c>
      <c r="C228" t="s">
        <v>2218</v>
      </c>
      <c r="D228" t="s">
        <v>2035</v>
      </c>
      <c r="E228" t="s">
        <v>2036</v>
      </c>
      <c r="J228" t="s">
        <v>11</v>
      </c>
      <c r="Q228" s="15">
        <v>44822</v>
      </c>
      <c r="R228" t="s">
        <v>1746</v>
      </c>
      <c r="S228" t="s">
        <v>1759</v>
      </c>
      <c r="T228" t="s">
        <v>1748</v>
      </c>
    </row>
    <row r="229" spans="1:20" x14ac:dyDescent="0.25">
      <c r="A229" t="s">
        <v>464</v>
      </c>
      <c r="B229" t="s">
        <v>1743</v>
      </c>
      <c r="C229" t="s">
        <v>2044</v>
      </c>
      <c r="D229" t="s">
        <v>2035</v>
      </c>
      <c r="E229" t="s">
        <v>2045</v>
      </c>
      <c r="J229" t="s">
        <v>11</v>
      </c>
      <c r="Q229" s="15">
        <v>44822</v>
      </c>
      <c r="R229" t="s">
        <v>1746</v>
      </c>
      <c r="S229" t="s">
        <v>1759</v>
      </c>
      <c r="T229" t="s">
        <v>1748</v>
      </c>
    </row>
    <row r="230" spans="1:20" x14ac:dyDescent="0.25">
      <c r="A230" t="s">
        <v>465</v>
      </c>
      <c r="B230" t="s">
        <v>1743</v>
      </c>
      <c r="C230" t="s">
        <v>2219</v>
      </c>
      <c r="D230" t="s">
        <v>2035</v>
      </c>
      <c r="E230" t="s">
        <v>2041</v>
      </c>
      <c r="J230" t="s">
        <v>11</v>
      </c>
      <c r="Q230" s="15">
        <v>44822</v>
      </c>
      <c r="R230" t="s">
        <v>1746</v>
      </c>
      <c r="S230" t="s">
        <v>1759</v>
      </c>
      <c r="T230" t="s">
        <v>1748</v>
      </c>
    </row>
    <row r="231" spans="1:20" x14ac:dyDescent="0.25">
      <c r="A231" t="s">
        <v>467</v>
      </c>
      <c r="B231" t="s">
        <v>1743</v>
      </c>
      <c r="C231" t="s">
        <v>2064</v>
      </c>
      <c r="D231" t="s">
        <v>2059</v>
      </c>
      <c r="E231" t="s">
        <v>2065</v>
      </c>
      <c r="J231" t="s">
        <v>55</v>
      </c>
      <c r="Q231" s="15">
        <v>44822</v>
      </c>
      <c r="R231" t="s">
        <v>1746</v>
      </c>
      <c r="S231" t="s">
        <v>1759</v>
      </c>
      <c r="T231" t="s">
        <v>1748</v>
      </c>
    </row>
    <row r="232" spans="1:20" x14ac:dyDescent="0.25">
      <c r="A232" t="s">
        <v>468</v>
      </c>
      <c r="B232" t="s">
        <v>1743</v>
      </c>
      <c r="C232" t="s">
        <v>2066</v>
      </c>
      <c r="D232" t="s">
        <v>2059</v>
      </c>
      <c r="E232" t="s">
        <v>2067</v>
      </c>
      <c r="J232" t="s">
        <v>55</v>
      </c>
      <c r="Q232" s="15">
        <v>44822</v>
      </c>
      <c r="R232" t="s">
        <v>1746</v>
      </c>
      <c r="S232" t="s">
        <v>1759</v>
      </c>
      <c r="T232" t="s">
        <v>1748</v>
      </c>
    </row>
    <row r="233" spans="1:20" x14ac:dyDescent="0.25">
      <c r="A233" t="s">
        <v>469</v>
      </c>
      <c r="B233" t="s">
        <v>1743</v>
      </c>
      <c r="C233" t="s">
        <v>2220</v>
      </c>
      <c r="D233" t="s">
        <v>2059</v>
      </c>
      <c r="E233" t="s">
        <v>2067</v>
      </c>
      <c r="J233" t="s">
        <v>55</v>
      </c>
      <c r="Q233" s="15">
        <v>44822</v>
      </c>
      <c r="R233" t="s">
        <v>1746</v>
      </c>
      <c r="S233" t="s">
        <v>1759</v>
      </c>
      <c r="T233" t="s">
        <v>1748</v>
      </c>
    </row>
    <row r="234" spans="1:20" x14ac:dyDescent="0.25">
      <c r="A234" t="s">
        <v>471</v>
      </c>
      <c r="B234" t="s">
        <v>1743</v>
      </c>
      <c r="C234" t="s">
        <v>2068</v>
      </c>
      <c r="D234" t="s">
        <v>2059</v>
      </c>
      <c r="E234" t="s">
        <v>2069</v>
      </c>
      <c r="J234" t="s">
        <v>55</v>
      </c>
      <c r="Q234" s="15">
        <v>44822</v>
      </c>
      <c r="R234" t="s">
        <v>1746</v>
      </c>
      <c r="S234" t="s">
        <v>1759</v>
      </c>
      <c r="T234" t="s">
        <v>1748</v>
      </c>
    </row>
    <row r="235" spans="1:20" x14ac:dyDescent="0.25">
      <c r="A235" t="s">
        <v>472</v>
      </c>
      <c r="B235" t="s">
        <v>1743</v>
      </c>
      <c r="C235" t="s">
        <v>2068</v>
      </c>
      <c r="D235" t="s">
        <v>2059</v>
      </c>
      <c r="E235" t="s">
        <v>2069</v>
      </c>
      <c r="J235" t="s">
        <v>55</v>
      </c>
      <c r="Q235" s="15">
        <v>44822</v>
      </c>
      <c r="R235" t="s">
        <v>1746</v>
      </c>
      <c r="S235" t="s">
        <v>1901</v>
      </c>
      <c r="T235" t="s">
        <v>1748</v>
      </c>
    </row>
    <row r="236" spans="1:20" x14ac:dyDescent="0.25">
      <c r="A236" t="s">
        <v>473</v>
      </c>
      <c r="B236" t="s">
        <v>1743</v>
      </c>
      <c r="C236" t="s">
        <v>2060</v>
      </c>
      <c r="D236" t="s">
        <v>2059</v>
      </c>
      <c r="E236" t="s">
        <v>2061</v>
      </c>
      <c r="J236" t="s">
        <v>55</v>
      </c>
      <c r="Q236" s="15">
        <v>44822</v>
      </c>
      <c r="R236" t="s">
        <v>1746</v>
      </c>
      <c r="S236" t="s">
        <v>1759</v>
      </c>
      <c r="T236" t="s">
        <v>1748</v>
      </c>
    </row>
    <row r="237" spans="1:20" x14ac:dyDescent="0.25">
      <c r="A237" t="s">
        <v>474</v>
      </c>
      <c r="B237" t="s">
        <v>1743</v>
      </c>
      <c r="C237" t="s">
        <v>2060</v>
      </c>
      <c r="D237" t="s">
        <v>2059</v>
      </c>
      <c r="E237" t="s">
        <v>2061</v>
      </c>
      <c r="J237" t="s">
        <v>55</v>
      </c>
      <c r="Q237" s="15">
        <v>44822</v>
      </c>
      <c r="R237" t="s">
        <v>1746</v>
      </c>
      <c r="S237" t="s">
        <v>1759</v>
      </c>
      <c r="T237" t="s">
        <v>1748</v>
      </c>
    </row>
    <row r="238" spans="1:20" x14ac:dyDescent="0.25">
      <c r="A238" t="s">
        <v>475</v>
      </c>
      <c r="B238" t="s">
        <v>1743</v>
      </c>
      <c r="C238" t="s">
        <v>2060</v>
      </c>
      <c r="D238" t="s">
        <v>2059</v>
      </c>
      <c r="E238" t="s">
        <v>2061</v>
      </c>
      <c r="J238" t="s">
        <v>55</v>
      </c>
      <c r="Q238" s="15">
        <v>44822</v>
      </c>
      <c r="R238" t="s">
        <v>1746</v>
      </c>
      <c r="S238" t="s">
        <v>1759</v>
      </c>
      <c r="T238" t="s">
        <v>1748</v>
      </c>
    </row>
    <row r="239" spans="1:20" x14ac:dyDescent="0.25">
      <c r="A239" t="s">
        <v>476</v>
      </c>
      <c r="B239" t="s">
        <v>1743</v>
      </c>
      <c r="C239" t="s">
        <v>2060</v>
      </c>
      <c r="D239" t="s">
        <v>2059</v>
      </c>
      <c r="E239" t="s">
        <v>2061</v>
      </c>
      <c r="J239" t="s">
        <v>55</v>
      </c>
      <c r="Q239" s="15">
        <v>44822</v>
      </c>
      <c r="R239" t="s">
        <v>1746</v>
      </c>
      <c r="S239" t="s">
        <v>1759</v>
      </c>
      <c r="T239" t="s">
        <v>1748</v>
      </c>
    </row>
    <row r="240" spans="1:20" x14ac:dyDescent="0.25">
      <c r="A240" t="s">
        <v>477</v>
      </c>
      <c r="B240" t="s">
        <v>1743</v>
      </c>
      <c r="C240" t="s">
        <v>2060</v>
      </c>
      <c r="D240" t="s">
        <v>2059</v>
      </c>
      <c r="E240" t="s">
        <v>2061</v>
      </c>
      <c r="J240" t="s">
        <v>55</v>
      </c>
      <c r="Q240" s="15">
        <v>44822</v>
      </c>
      <c r="R240" t="s">
        <v>1746</v>
      </c>
      <c r="S240" t="s">
        <v>1759</v>
      </c>
      <c r="T240" t="s">
        <v>1748</v>
      </c>
    </row>
    <row r="241" spans="1:20" x14ac:dyDescent="0.25">
      <c r="A241" t="s">
        <v>478</v>
      </c>
      <c r="B241" t="s">
        <v>1743</v>
      </c>
      <c r="C241" t="s">
        <v>2070</v>
      </c>
      <c r="D241" t="s">
        <v>2071</v>
      </c>
      <c r="E241" t="s">
        <v>2072</v>
      </c>
      <c r="J241" t="s">
        <v>11</v>
      </c>
      <c r="Q241" s="15">
        <v>44822</v>
      </c>
      <c r="R241" t="s">
        <v>1746</v>
      </c>
      <c r="S241" t="s">
        <v>1901</v>
      </c>
      <c r="T241" t="s">
        <v>1748</v>
      </c>
    </row>
    <row r="242" spans="1:20" x14ac:dyDescent="0.25">
      <c r="A242" t="s">
        <v>479</v>
      </c>
      <c r="B242" t="s">
        <v>1743</v>
      </c>
      <c r="C242" t="s">
        <v>2099</v>
      </c>
      <c r="D242" t="s">
        <v>2082</v>
      </c>
      <c r="E242" t="s">
        <v>1801</v>
      </c>
      <c r="J242" t="s">
        <v>88</v>
      </c>
      <c r="Q242" s="15">
        <v>44822</v>
      </c>
      <c r="R242" t="s">
        <v>1746</v>
      </c>
      <c r="S242" t="s">
        <v>1759</v>
      </c>
      <c r="T242" t="s">
        <v>1748</v>
      </c>
    </row>
    <row r="243" spans="1:20" x14ac:dyDescent="0.25">
      <c r="A243" t="s">
        <v>480</v>
      </c>
      <c r="B243" t="s">
        <v>1743</v>
      </c>
      <c r="C243" t="s">
        <v>2106</v>
      </c>
      <c r="D243" t="s">
        <v>2082</v>
      </c>
      <c r="E243" t="s">
        <v>2000</v>
      </c>
      <c r="J243" t="s">
        <v>88</v>
      </c>
      <c r="Q243" s="15">
        <v>44822</v>
      </c>
      <c r="R243" t="s">
        <v>1746</v>
      </c>
      <c r="S243" t="s">
        <v>2021</v>
      </c>
      <c r="T243" t="s">
        <v>1748</v>
      </c>
    </row>
    <row r="244" spans="1:20" x14ac:dyDescent="0.25">
      <c r="A244" t="s">
        <v>481</v>
      </c>
      <c r="B244" t="s">
        <v>1743</v>
      </c>
      <c r="C244" t="s">
        <v>2087</v>
      </c>
      <c r="D244" t="s">
        <v>2082</v>
      </c>
      <c r="E244" t="s">
        <v>2088</v>
      </c>
      <c r="J244" t="s">
        <v>88</v>
      </c>
      <c r="Q244" s="15">
        <v>44822</v>
      </c>
      <c r="R244" t="s">
        <v>1746</v>
      </c>
      <c r="S244" t="s">
        <v>2205</v>
      </c>
      <c r="T244" t="s">
        <v>1748</v>
      </c>
    </row>
    <row r="245" spans="1:20" x14ac:dyDescent="0.25">
      <c r="A245" t="s">
        <v>482</v>
      </c>
      <c r="B245" t="s">
        <v>1743</v>
      </c>
      <c r="C245" t="s">
        <v>2093</v>
      </c>
      <c r="D245" t="s">
        <v>2082</v>
      </c>
      <c r="E245" t="s">
        <v>2094</v>
      </c>
      <c r="J245" t="s">
        <v>88</v>
      </c>
      <c r="Q245" s="15">
        <v>44822</v>
      </c>
      <c r="R245" t="s">
        <v>1746</v>
      </c>
      <c r="S245" t="s">
        <v>1969</v>
      </c>
      <c r="T245" t="s">
        <v>1748</v>
      </c>
    </row>
    <row r="246" spans="1:20" x14ac:dyDescent="0.25">
      <c r="A246" t="s">
        <v>483</v>
      </c>
      <c r="B246" t="s">
        <v>1743</v>
      </c>
      <c r="C246" t="s">
        <v>2095</v>
      </c>
      <c r="D246" t="s">
        <v>2082</v>
      </c>
      <c r="E246" t="s">
        <v>2096</v>
      </c>
      <c r="J246" t="s">
        <v>88</v>
      </c>
      <c r="Q246" s="15">
        <v>44822</v>
      </c>
      <c r="R246" t="s">
        <v>1746</v>
      </c>
      <c r="S246" t="s">
        <v>1969</v>
      </c>
      <c r="T246" t="s">
        <v>1748</v>
      </c>
    </row>
    <row r="247" spans="1:20" x14ac:dyDescent="0.25">
      <c r="A247" t="s">
        <v>484</v>
      </c>
      <c r="B247" t="s">
        <v>1743</v>
      </c>
      <c r="C247" t="s">
        <v>485</v>
      </c>
      <c r="D247" t="s">
        <v>2082</v>
      </c>
      <c r="E247" t="s">
        <v>2013</v>
      </c>
      <c r="J247" t="s">
        <v>88</v>
      </c>
      <c r="Q247" s="15">
        <v>44822</v>
      </c>
      <c r="R247" t="s">
        <v>1746</v>
      </c>
      <c r="S247" t="s">
        <v>1969</v>
      </c>
      <c r="T247" t="s">
        <v>1748</v>
      </c>
    </row>
    <row r="248" spans="1:20" x14ac:dyDescent="0.25">
      <c r="A248" t="s">
        <v>486</v>
      </c>
      <c r="B248" t="s">
        <v>1743</v>
      </c>
      <c r="C248" t="s">
        <v>2221</v>
      </c>
      <c r="D248" t="s">
        <v>2154</v>
      </c>
      <c r="E248" t="s">
        <v>2156</v>
      </c>
      <c r="J248" t="s">
        <v>70</v>
      </c>
      <c r="Q248" s="15">
        <v>44822</v>
      </c>
      <c r="R248" t="s">
        <v>1746</v>
      </c>
      <c r="S248" t="s">
        <v>2212</v>
      </c>
      <c r="T248" t="s">
        <v>1748</v>
      </c>
    </row>
    <row r="249" spans="1:20" x14ac:dyDescent="0.25">
      <c r="A249" t="s">
        <v>486</v>
      </c>
      <c r="B249" t="s">
        <v>2195</v>
      </c>
      <c r="C249" t="s">
        <v>2221</v>
      </c>
      <c r="D249" t="s">
        <v>2154</v>
      </c>
      <c r="E249" t="s">
        <v>2156</v>
      </c>
      <c r="J249" t="s">
        <v>70</v>
      </c>
      <c r="Q249" s="15">
        <v>44822</v>
      </c>
      <c r="R249" t="s">
        <v>1746</v>
      </c>
      <c r="S249" t="s">
        <v>2212</v>
      </c>
      <c r="T249" t="s">
        <v>1748</v>
      </c>
    </row>
    <row r="250" spans="1:20" x14ac:dyDescent="0.25">
      <c r="A250" t="s">
        <v>486</v>
      </c>
      <c r="B250" t="s">
        <v>2196</v>
      </c>
      <c r="C250" t="s">
        <v>2221</v>
      </c>
      <c r="D250" t="s">
        <v>2154</v>
      </c>
      <c r="E250" t="s">
        <v>2156</v>
      </c>
      <c r="J250" t="s">
        <v>70</v>
      </c>
      <c r="Q250" s="15">
        <v>44822</v>
      </c>
      <c r="R250" t="s">
        <v>1746</v>
      </c>
      <c r="S250" t="s">
        <v>2212</v>
      </c>
      <c r="T250" t="s">
        <v>1748</v>
      </c>
    </row>
    <row r="251" spans="1:20" x14ac:dyDescent="0.25">
      <c r="A251" t="s">
        <v>486</v>
      </c>
      <c r="B251" t="s">
        <v>2197</v>
      </c>
      <c r="C251" t="s">
        <v>2221</v>
      </c>
      <c r="D251" t="s">
        <v>2154</v>
      </c>
      <c r="E251" t="s">
        <v>2156</v>
      </c>
      <c r="J251" t="s">
        <v>70</v>
      </c>
      <c r="Q251" s="15">
        <v>44822</v>
      </c>
      <c r="R251" t="s">
        <v>1746</v>
      </c>
      <c r="S251" t="s">
        <v>2212</v>
      </c>
      <c r="T251" t="s">
        <v>1748</v>
      </c>
    </row>
    <row r="252" spans="1:20" x14ac:dyDescent="0.25">
      <c r="A252" t="s">
        <v>488</v>
      </c>
      <c r="B252" t="s">
        <v>1743</v>
      </c>
      <c r="C252" t="s">
        <v>2222</v>
      </c>
      <c r="D252" t="s">
        <v>2168</v>
      </c>
      <c r="E252" t="s">
        <v>2172</v>
      </c>
      <c r="J252" t="s">
        <v>398</v>
      </c>
      <c r="Q252" s="15">
        <v>44822</v>
      </c>
      <c r="R252" t="s">
        <v>1746</v>
      </c>
      <c r="S252" t="s">
        <v>1776</v>
      </c>
      <c r="T252" t="s">
        <v>1748</v>
      </c>
    </row>
    <row r="253" spans="1:20" x14ac:dyDescent="0.25">
      <c r="A253" t="s">
        <v>490</v>
      </c>
      <c r="B253" t="s">
        <v>1743</v>
      </c>
      <c r="C253" t="s">
        <v>2190</v>
      </c>
      <c r="D253" t="s">
        <v>2191</v>
      </c>
      <c r="E253" t="s">
        <v>2192</v>
      </c>
      <c r="J253" t="s">
        <v>171</v>
      </c>
      <c r="Q253" s="15">
        <v>44822</v>
      </c>
      <c r="R253" t="s">
        <v>1746</v>
      </c>
      <c r="S253" t="s">
        <v>1843</v>
      </c>
      <c r="T253" t="s">
        <v>1748</v>
      </c>
    </row>
    <row r="254" spans="1:20" x14ac:dyDescent="0.25">
      <c r="A254" t="s">
        <v>73</v>
      </c>
      <c r="B254" t="s">
        <v>2223</v>
      </c>
      <c r="C254" t="s">
        <v>1811</v>
      </c>
      <c r="D254" t="s">
        <v>1809</v>
      </c>
      <c r="E254" t="s">
        <v>1812</v>
      </c>
      <c r="J254" t="s">
        <v>64</v>
      </c>
      <c r="Q254" s="15">
        <v>44822</v>
      </c>
      <c r="R254" t="s">
        <v>1746</v>
      </c>
      <c r="S254" t="s">
        <v>1813</v>
      </c>
      <c r="T254" t="s">
        <v>1748</v>
      </c>
    </row>
    <row r="255" spans="1:20" x14ac:dyDescent="0.25">
      <c r="A255" t="s">
        <v>73</v>
      </c>
      <c r="B255" t="s">
        <v>2224</v>
      </c>
      <c r="C255" t="s">
        <v>1811</v>
      </c>
      <c r="D255" t="s">
        <v>1809</v>
      </c>
      <c r="E255" t="s">
        <v>1812</v>
      </c>
      <c r="J255" t="s">
        <v>64</v>
      </c>
      <c r="Q255" s="15">
        <v>44822</v>
      </c>
      <c r="R255" t="s">
        <v>1746</v>
      </c>
      <c r="S255" t="s">
        <v>1813</v>
      </c>
      <c r="T255" t="s">
        <v>1748</v>
      </c>
    </row>
    <row r="256" spans="1:20" x14ac:dyDescent="0.25">
      <c r="A256" t="s">
        <v>73</v>
      </c>
      <c r="B256" t="s">
        <v>2225</v>
      </c>
      <c r="C256" t="s">
        <v>1811</v>
      </c>
      <c r="D256" t="s">
        <v>1809</v>
      </c>
      <c r="E256" t="s">
        <v>1812</v>
      </c>
      <c r="J256" t="s">
        <v>64</v>
      </c>
      <c r="Q256" s="15">
        <v>44822</v>
      </c>
      <c r="R256" t="s">
        <v>1746</v>
      </c>
      <c r="S256" t="s">
        <v>1813</v>
      </c>
      <c r="T256" t="s">
        <v>1748</v>
      </c>
    </row>
    <row r="257" spans="1:20" x14ac:dyDescent="0.25">
      <c r="A257" t="s">
        <v>73</v>
      </c>
      <c r="B257" t="s">
        <v>2226</v>
      </c>
      <c r="C257" t="s">
        <v>1811</v>
      </c>
      <c r="D257" t="s">
        <v>1809</v>
      </c>
      <c r="E257" t="s">
        <v>1812</v>
      </c>
      <c r="J257" t="s">
        <v>64</v>
      </c>
      <c r="Q257" s="15">
        <v>44822</v>
      </c>
      <c r="R257" t="s">
        <v>1746</v>
      </c>
      <c r="S257" t="s">
        <v>1813</v>
      </c>
      <c r="T257" t="s">
        <v>1748</v>
      </c>
    </row>
    <row r="258" spans="1:20" x14ac:dyDescent="0.25">
      <c r="A258" t="s">
        <v>73</v>
      </c>
      <c r="B258" t="s">
        <v>2227</v>
      </c>
      <c r="C258" t="s">
        <v>1811</v>
      </c>
      <c r="D258" t="s">
        <v>1809</v>
      </c>
      <c r="E258" t="s">
        <v>1812</v>
      </c>
      <c r="J258" t="s">
        <v>64</v>
      </c>
      <c r="Q258" s="15">
        <v>44822</v>
      </c>
      <c r="R258" t="s">
        <v>1746</v>
      </c>
      <c r="S258" t="s">
        <v>1813</v>
      </c>
      <c r="T258" t="s">
        <v>1748</v>
      </c>
    </row>
    <row r="259" spans="1:20" x14ac:dyDescent="0.25">
      <c r="A259" t="s">
        <v>73</v>
      </c>
      <c r="B259" t="s">
        <v>2228</v>
      </c>
      <c r="C259" t="s">
        <v>1811</v>
      </c>
      <c r="D259" t="s">
        <v>1809</v>
      </c>
      <c r="E259" t="s">
        <v>1812</v>
      </c>
      <c r="J259" t="s">
        <v>64</v>
      </c>
      <c r="Q259" s="15">
        <v>44822</v>
      </c>
      <c r="R259" t="s">
        <v>1746</v>
      </c>
      <c r="S259" t="s">
        <v>1813</v>
      </c>
      <c r="T259" t="s">
        <v>1748</v>
      </c>
    </row>
    <row r="260" spans="1:20" x14ac:dyDescent="0.25">
      <c r="A260" t="s">
        <v>73</v>
      </c>
      <c r="B260" t="s">
        <v>2229</v>
      </c>
      <c r="C260" t="s">
        <v>1811</v>
      </c>
      <c r="D260" t="s">
        <v>1809</v>
      </c>
      <c r="E260" t="s">
        <v>1812</v>
      </c>
      <c r="J260" t="s">
        <v>64</v>
      </c>
      <c r="Q260" s="15">
        <v>44822</v>
      </c>
      <c r="R260" t="s">
        <v>1746</v>
      </c>
      <c r="S260" t="s">
        <v>1813</v>
      </c>
      <c r="T260" t="s">
        <v>1748</v>
      </c>
    </row>
    <row r="261" spans="1:20" x14ac:dyDescent="0.25">
      <c r="A261" t="s">
        <v>73</v>
      </c>
      <c r="B261" t="s">
        <v>2230</v>
      </c>
      <c r="C261" t="s">
        <v>1811</v>
      </c>
      <c r="D261" t="s">
        <v>1809</v>
      </c>
      <c r="E261" t="s">
        <v>1812</v>
      </c>
      <c r="J261" t="s">
        <v>64</v>
      </c>
      <c r="Q261" s="15">
        <v>44822</v>
      </c>
      <c r="R261" t="s">
        <v>1746</v>
      </c>
      <c r="S261" t="s">
        <v>1813</v>
      </c>
      <c r="T261" t="s">
        <v>1748</v>
      </c>
    </row>
    <row r="262" spans="1:20" x14ac:dyDescent="0.25">
      <c r="A262" t="s">
        <v>73</v>
      </c>
      <c r="B262" t="s">
        <v>2231</v>
      </c>
      <c r="C262" t="s">
        <v>1811</v>
      </c>
      <c r="D262" t="s">
        <v>1809</v>
      </c>
      <c r="E262" t="s">
        <v>1812</v>
      </c>
      <c r="J262" t="s">
        <v>64</v>
      </c>
      <c r="Q262" s="15">
        <v>44822</v>
      </c>
      <c r="R262" t="s">
        <v>1746</v>
      </c>
      <c r="S262" t="s">
        <v>1813</v>
      </c>
      <c r="T262" t="s">
        <v>1748</v>
      </c>
    </row>
    <row r="263" spans="1:20" x14ac:dyDescent="0.25">
      <c r="A263" t="s">
        <v>73</v>
      </c>
      <c r="B263" t="s">
        <v>2232</v>
      </c>
      <c r="C263" t="s">
        <v>1811</v>
      </c>
      <c r="D263" t="s">
        <v>1809</v>
      </c>
      <c r="E263" t="s">
        <v>1812</v>
      </c>
      <c r="J263" t="s">
        <v>64</v>
      </c>
      <c r="Q263" s="15">
        <v>44822</v>
      </c>
      <c r="R263" t="s">
        <v>1746</v>
      </c>
      <c r="S263" t="s">
        <v>1813</v>
      </c>
      <c r="T263" t="s">
        <v>1748</v>
      </c>
    </row>
    <row r="264" spans="1:20" x14ac:dyDescent="0.25">
      <c r="A264" t="s">
        <v>73</v>
      </c>
      <c r="B264" t="s">
        <v>2233</v>
      </c>
      <c r="C264" t="s">
        <v>1811</v>
      </c>
      <c r="D264" t="s">
        <v>1809</v>
      </c>
      <c r="E264" t="s">
        <v>1812</v>
      </c>
      <c r="J264" t="s">
        <v>64</v>
      </c>
      <c r="Q264" s="15">
        <v>44822</v>
      </c>
      <c r="R264" t="s">
        <v>1746</v>
      </c>
      <c r="S264" t="s">
        <v>1813</v>
      </c>
      <c r="T264" t="s">
        <v>1748</v>
      </c>
    </row>
    <row r="265" spans="1:20" x14ac:dyDescent="0.25">
      <c r="A265" t="s">
        <v>73</v>
      </c>
      <c r="B265" t="s">
        <v>2234</v>
      </c>
      <c r="C265" t="s">
        <v>1811</v>
      </c>
      <c r="D265" t="s">
        <v>1809</v>
      </c>
      <c r="E265" t="s">
        <v>1812</v>
      </c>
      <c r="J265" t="s">
        <v>64</v>
      </c>
      <c r="Q265" s="15">
        <v>44822</v>
      </c>
      <c r="R265" t="s">
        <v>1746</v>
      </c>
      <c r="S265" t="s">
        <v>1813</v>
      </c>
      <c r="T265" t="s">
        <v>1748</v>
      </c>
    </row>
    <row r="266" spans="1:20" x14ac:dyDescent="0.25">
      <c r="A266" t="s">
        <v>73</v>
      </c>
      <c r="B266" t="s">
        <v>2235</v>
      </c>
      <c r="C266" t="s">
        <v>1811</v>
      </c>
      <c r="D266" t="s">
        <v>1809</v>
      </c>
      <c r="E266" t="s">
        <v>1812</v>
      </c>
      <c r="J266" t="s">
        <v>64</v>
      </c>
      <c r="Q266" s="15">
        <v>44822</v>
      </c>
      <c r="R266" t="s">
        <v>1746</v>
      </c>
      <c r="S266" t="s">
        <v>1813</v>
      </c>
      <c r="T266" t="s">
        <v>1748</v>
      </c>
    </row>
    <row r="267" spans="1:20" x14ac:dyDescent="0.25">
      <c r="A267" t="s">
        <v>73</v>
      </c>
      <c r="B267" t="s">
        <v>2236</v>
      </c>
      <c r="C267" t="s">
        <v>1811</v>
      </c>
      <c r="D267" t="s">
        <v>1809</v>
      </c>
      <c r="E267" t="s">
        <v>1812</v>
      </c>
      <c r="J267" t="s">
        <v>64</v>
      </c>
      <c r="Q267" s="15">
        <v>44822</v>
      </c>
      <c r="R267" t="s">
        <v>1746</v>
      </c>
      <c r="S267" t="s">
        <v>1813</v>
      </c>
      <c r="T267" t="s">
        <v>1748</v>
      </c>
    </row>
    <row r="268" spans="1:20" x14ac:dyDescent="0.25">
      <c r="A268" t="s">
        <v>73</v>
      </c>
      <c r="B268" t="s">
        <v>2195</v>
      </c>
      <c r="C268" t="s">
        <v>1811</v>
      </c>
      <c r="D268" t="s">
        <v>1809</v>
      </c>
      <c r="E268" t="s">
        <v>1812</v>
      </c>
      <c r="J268" t="s">
        <v>64</v>
      </c>
      <c r="Q268" s="15">
        <v>44822</v>
      </c>
      <c r="R268" t="s">
        <v>1746</v>
      </c>
      <c r="S268" t="s">
        <v>1813</v>
      </c>
      <c r="T268" t="s">
        <v>1748</v>
      </c>
    </row>
    <row r="269" spans="1:20" x14ac:dyDescent="0.25">
      <c r="A269" t="s">
        <v>73</v>
      </c>
      <c r="B269" t="s">
        <v>2196</v>
      </c>
      <c r="C269" t="s">
        <v>1811</v>
      </c>
      <c r="D269" t="s">
        <v>1809</v>
      </c>
      <c r="E269" t="s">
        <v>1812</v>
      </c>
      <c r="J269" t="s">
        <v>64</v>
      </c>
      <c r="Q269" s="15">
        <v>44822</v>
      </c>
      <c r="R269" t="s">
        <v>1746</v>
      </c>
      <c r="S269" t="s">
        <v>1813</v>
      </c>
      <c r="T269" t="s">
        <v>1748</v>
      </c>
    </row>
    <row r="270" spans="1:20" x14ac:dyDescent="0.25">
      <c r="A270" t="s">
        <v>73</v>
      </c>
      <c r="B270" t="s">
        <v>2197</v>
      </c>
      <c r="C270" t="s">
        <v>1811</v>
      </c>
      <c r="D270" t="s">
        <v>1809</v>
      </c>
      <c r="E270" t="s">
        <v>1812</v>
      </c>
      <c r="J270" t="s">
        <v>64</v>
      </c>
      <c r="Q270" s="15">
        <v>44822</v>
      </c>
      <c r="R270" t="s">
        <v>1746</v>
      </c>
      <c r="S270" t="s">
        <v>1813</v>
      </c>
      <c r="T270" t="s">
        <v>1748</v>
      </c>
    </row>
    <row r="271" spans="1:20" x14ac:dyDescent="0.25">
      <c r="A271" t="s">
        <v>73</v>
      </c>
      <c r="B271" t="s">
        <v>2213</v>
      </c>
      <c r="C271" t="s">
        <v>1811</v>
      </c>
      <c r="D271" t="s">
        <v>1809</v>
      </c>
      <c r="E271" t="s">
        <v>1812</v>
      </c>
      <c r="J271" t="s">
        <v>64</v>
      </c>
      <c r="Q271" s="15">
        <v>44822</v>
      </c>
      <c r="R271" t="s">
        <v>1746</v>
      </c>
      <c r="S271" t="s">
        <v>1813</v>
      </c>
      <c r="T271" t="s">
        <v>1748</v>
      </c>
    </row>
    <row r="272" spans="1:20" x14ac:dyDescent="0.25">
      <c r="A272" t="s">
        <v>73</v>
      </c>
      <c r="B272" t="s">
        <v>2214</v>
      </c>
      <c r="C272" t="s">
        <v>1811</v>
      </c>
      <c r="D272" t="s">
        <v>1809</v>
      </c>
      <c r="E272" t="s">
        <v>1812</v>
      </c>
      <c r="J272" t="s">
        <v>64</v>
      </c>
      <c r="Q272" s="15">
        <v>44822</v>
      </c>
      <c r="R272" t="s">
        <v>1746</v>
      </c>
      <c r="S272" t="s">
        <v>1813</v>
      </c>
      <c r="T272" t="s">
        <v>1748</v>
      </c>
    </row>
    <row r="273" spans="1:20" x14ac:dyDescent="0.25">
      <c r="A273" t="s">
        <v>73</v>
      </c>
      <c r="B273" t="s">
        <v>2215</v>
      </c>
      <c r="C273" t="s">
        <v>1811</v>
      </c>
      <c r="D273" t="s">
        <v>1809</v>
      </c>
      <c r="E273" t="s">
        <v>1812</v>
      </c>
      <c r="J273" t="s">
        <v>64</v>
      </c>
      <c r="Q273" s="15">
        <v>44822</v>
      </c>
      <c r="R273" t="s">
        <v>1746</v>
      </c>
      <c r="S273" t="s">
        <v>1813</v>
      </c>
      <c r="T273" t="s">
        <v>1748</v>
      </c>
    </row>
    <row r="274" spans="1:20" x14ac:dyDescent="0.25">
      <c r="A274" t="s">
        <v>73</v>
      </c>
      <c r="B274" t="s">
        <v>2216</v>
      </c>
      <c r="C274" t="s">
        <v>1811</v>
      </c>
      <c r="D274" t="s">
        <v>1809</v>
      </c>
      <c r="E274" t="s">
        <v>1812</v>
      </c>
      <c r="J274" t="s">
        <v>64</v>
      </c>
      <c r="Q274" s="15">
        <v>44822</v>
      </c>
      <c r="R274" t="s">
        <v>1746</v>
      </c>
      <c r="S274" t="s">
        <v>1813</v>
      </c>
      <c r="T274" t="s">
        <v>1748</v>
      </c>
    </row>
    <row r="275" spans="1:20" x14ac:dyDescent="0.25">
      <c r="A275" t="s">
        <v>73</v>
      </c>
      <c r="B275" t="s">
        <v>2237</v>
      </c>
      <c r="C275" t="s">
        <v>1811</v>
      </c>
      <c r="D275" t="s">
        <v>1809</v>
      </c>
      <c r="E275" t="s">
        <v>1812</v>
      </c>
      <c r="J275" t="s">
        <v>64</v>
      </c>
      <c r="Q275" s="15">
        <v>44822</v>
      </c>
      <c r="R275" t="s">
        <v>1746</v>
      </c>
      <c r="S275" t="s">
        <v>1813</v>
      </c>
      <c r="T275" t="s">
        <v>1748</v>
      </c>
    </row>
    <row r="276" spans="1:20" x14ac:dyDescent="0.25">
      <c r="A276" t="s">
        <v>73</v>
      </c>
      <c r="B276" t="s">
        <v>2238</v>
      </c>
      <c r="C276" t="s">
        <v>1811</v>
      </c>
      <c r="D276" t="s">
        <v>1809</v>
      </c>
      <c r="E276" t="s">
        <v>1812</v>
      </c>
      <c r="J276" t="s">
        <v>64</v>
      </c>
      <c r="Q276" s="15">
        <v>44822</v>
      </c>
      <c r="R276" t="s">
        <v>1746</v>
      </c>
      <c r="S276" t="s">
        <v>1813</v>
      </c>
      <c r="T276" t="s">
        <v>1748</v>
      </c>
    </row>
    <row r="277" spans="1:20" x14ac:dyDescent="0.25">
      <c r="A277" t="s">
        <v>73</v>
      </c>
      <c r="B277" t="s">
        <v>2239</v>
      </c>
      <c r="C277" t="s">
        <v>1811</v>
      </c>
      <c r="D277" t="s">
        <v>1809</v>
      </c>
      <c r="E277" t="s">
        <v>1812</v>
      </c>
      <c r="J277" t="s">
        <v>64</v>
      </c>
      <c r="Q277" s="15">
        <v>44822</v>
      </c>
      <c r="R277" t="s">
        <v>1746</v>
      </c>
      <c r="S277" t="s">
        <v>1813</v>
      </c>
      <c r="T277" t="s">
        <v>1748</v>
      </c>
    </row>
    <row r="278" spans="1:20" x14ac:dyDescent="0.25">
      <c r="A278" t="s">
        <v>73</v>
      </c>
      <c r="B278" t="s">
        <v>2240</v>
      </c>
      <c r="C278" t="s">
        <v>1811</v>
      </c>
      <c r="D278" t="s">
        <v>1809</v>
      </c>
      <c r="E278" t="s">
        <v>1812</v>
      </c>
      <c r="J278" t="s">
        <v>64</v>
      </c>
      <c r="Q278" s="15">
        <v>44822</v>
      </c>
      <c r="R278" t="s">
        <v>1746</v>
      </c>
      <c r="S278" t="s">
        <v>1813</v>
      </c>
      <c r="T278" t="s">
        <v>1748</v>
      </c>
    </row>
    <row r="279" spans="1:20" x14ac:dyDescent="0.25">
      <c r="A279" t="s">
        <v>73</v>
      </c>
      <c r="B279" t="s">
        <v>2241</v>
      </c>
      <c r="C279" t="s">
        <v>1811</v>
      </c>
      <c r="D279" t="s">
        <v>1809</v>
      </c>
      <c r="E279" t="s">
        <v>1812</v>
      </c>
      <c r="J279" t="s">
        <v>64</v>
      </c>
      <c r="Q279" s="15">
        <v>44822</v>
      </c>
      <c r="R279" t="s">
        <v>1746</v>
      </c>
      <c r="S279" t="s">
        <v>1813</v>
      </c>
      <c r="T279" t="s">
        <v>1748</v>
      </c>
    </row>
    <row r="280" spans="1:20" x14ac:dyDescent="0.25">
      <c r="A280" t="s">
        <v>73</v>
      </c>
      <c r="B280" t="s">
        <v>2242</v>
      </c>
      <c r="C280" t="s">
        <v>1811</v>
      </c>
      <c r="D280" t="s">
        <v>1809</v>
      </c>
      <c r="E280" t="s">
        <v>1812</v>
      </c>
      <c r="J280" t="s">
        <v>64</v>
      </c>
      <c r="Q280" s="15">
        <v>44822</v>
      </c>
      <c r="R280" t="s">
        <v>1746</v>
      </c>
      <c r="S280" t="s">
        <v>1813</v>
      </c>
      <c r="T280" t="s">
        <v>1748</v>
      </c>
    </row>
    <row r="281" spans="1:20" x14ac:dyDescent="0.25">
      <c r="A281" t="s">
        <v>73</v>
      </c>
      <c r="B281" t="s">
        <v>2243</v>
      </c>
      <c r="C281" t="s">
        <v>1811</v>
      </c>
      <c r="D281" t="s">
        <v>1809</v>
      </c>
      <c r="E281" t="s">
        <v>1812</v>
      </c>
      <c r="J281" t="s">
        <v>64</v>
      </c>
      <c r="Q281" s="15">
        <v>44822</v>
      </c>
      <c r="R281" t="s">
        <v>1746</v>
      </c>
      <c r="S281" t="s">
        <v>1813</v>
      </c>
      <c r="T281" t="s">
        <v>1748</v>
      </c>
    </row>
    <row r="282" spans="1:20" x14ac:dyDescent="0.25">
      <c r="A282" t="s">
        <v>73</v>
      </c>
      <c r="B282" t="s">
        <v>2244</v>
      </c>
      <c r="C282" t="s">
        <v>1811</v>
      </c>
      <c r="D282" t="s">
        <v>1809</v>
      </c>
      <c r="E282" t="s">
        <v>1812</v>
      </c>
      <c r="J282" t="s">
        <v>64</v>
      </c>
      <c r="Q282" s="15">
        <v>44822</v>
      </c>
      <c r="R282" t="s">
        <v>1746</v>
      </c>
      <c r="S282" t="s">
        <v>1813</v>
      </c>
      <c r="T282" t="s">
        <v>1748</v>
      </c>
    </row>
    <row r="283" spans="1:20" x14ac:dyDescent="0.25">
      <c r="A283" t="s">
        <v>73</v>
      </c>
      <c r="B283" t="s">
        <v>2245</v>
      </c>
      <c r="C283" t="s">
        <v>1811</v>
      </c>
      <c r="D283" t="s">
        <v>1809</v>
      </c>
      <c r="E283" t="s">
        <v>1812</v>
      </c>
      <c r="J283" t="s">
        <v>64</v>
      </c>
      <c r="Q283" s="15">
        <v>44822</v>
      </c>
      <c r="R283" t="s">
        <v>1746</v>
      </c>
      <c r="S283" t="s">
        <v>1813</v>
      </c>
      <c r="T283" t="s">
        <v>1748</v>
      </c>
    </row>
    <row r="284" spans="1:20" x14ac:dyDescent="0.25">
      <c r="A284" t="s">
        <v>73</v>
      </c>
      <c r="B284" t="s">
        <v>2246</v>
      </c>
      <c r="C284" t="s">
        <v>1811</v>
      </c>
      <c r="D284" t="s">
        <v>1809</v>
      </c>
      <c r="E284" t="s">
        <v>1812</v>
      </c>
      <c r="J284" t="s">
        <v>64</v>
      </c>
      <c r="Q284" s="15">
        <v>44822</v>
      </c>
      <c r="R284" t="s">
        <v>1746</v>
      </c>
      <c r="S284" t="s">
        <v>1813</v>
      </c>
      <c r="T284" t="s">
        <v>1748</v>
      </c>
    </row>
    <row r="285" spans="1:20" x14ac:dyDescent="0.25">
      <c r="A285" t="s">
        <v>73</v>
      </c>
      <c r="B285" t="s">
        <v>2247</v>
      </c>
      <c r="C285" t="s">
        <v>1811</v>
      </c>
      <c r="D285" t="s">
        <v>1809</v>
      </c>
      <c r="E285" t="s">
        <v>1812</v>
      </c>
      <c r="J285" t="s">
        <v>64</v>
      </c>
      <c r="Q285" s="15">
        <v>44822</v>
      </c>
      <c r="R285" t="s">
        <v>1746</v>
      </c>
      <c r="S285" t="s">
        <v>1813</v>
      </c>
      <c r="T285" t="s">
        <v>1748</v>
      </c>
    </row>
    <row r="286" spans="1:20" x14ac:dyDescent="0.25">
      <c r="A286" t="s">
        <v>73</v>
      </c>
      <c r="B286" t="s">
        <v>2248</v>
      </c>
      <c r="C286" t="s">
        <v>1811</v>
      </c>
      <c r="D286" t="s">
        <v>1809</v>
      </c>
      <c r="E286" t="s">
        <v>1812</v>
      </c>
      <c r="J286" t="s">
        <v>64</v>
      </c>
      <c r="Q286" s="15">
        <v>44822</v>
      </c>
      <c r="R286" t="s">
        <v>1746</v>
      </c>
      <c r="S286" t="s">
        <v>1813</v>
      </c>
      <c r="T286" t="s">
        <v>1748</v>
      </c>
    </row>
    <row r="287" spans="1:20" x14ac:dyDescent="0.25">
      <c r="A287" t="s">
        <v>73</v>
      </c>
      <c r="B287" t="s">
        <v>12</v>
      </c>
      <c r="C287" t="s">
        <v>1811</v>
      </c>
      <c r="D287" t="s">
        <v>1809</v>
      </c>
      <c r="E287" t="s">
        <v>1812</v>
      </c>
      <c r="J287" t="s">
        <v>64</v>
      </c>
      <c r="Q287" s="15">
        <v>44822</v>
      </c>
      <c r="R287" t="s">
        <v>1746</v>
      </c>
      <c r="S287" t="s">
        <v>1813</v>
      </c>
      <c r="T287" t="s">
        <v>1748</v>
      </c>
    </row>
    <row r="288" spans="1:20" x14ac:dyDescent="0.25">
      <c r="A288" t="s">
        <v>73</v>
      </c>
      <c r="B288" t="s">
        <v>2249</v>
      </c>
      <c r="C288" t="s">
        <v>1811</v>
      </c>
      <c r="D288" t="s">
        <v>1809</v>
      </c>
      <c r="E288" t="s">
        <v>1812</v>
      </c>
      <c r="J288" t="s">
        <v>64</v>
      </c>
      <c r="Q288" s="15">
        <v>44822</v>
      </c>
      <c r="R288" t="s">
        <v>1746</v>
      </c>
      <c r="S288" t="s">
        <v>1813</v>
      </c>
      <c r="T288" t="s">
        <v>1748</v>
      </c>
    </row>
    <row r="289" spans="1:20" x14ac:dyDescent="0.25">
      <c r="A289" t="s">
        <v>73</v>
      </c>
      <c r="B289" t="s">
        <v>1720</v>
      </c>
      <c r="C289" t="s">
        <v>1811</v>
      </c>
      <c r="D289" t="s">
        <v>1809</v>
      </c>
      <c r="E289" t="s">
        <v>1812</v>
      </c>
      <c r="J289" t="s">
        <v>64</v>
      </c>
      <c r="Q289" s="15">
        <v>44822</v>
      </c>
      <c r="R289" t="s">
        <v>1746</v>
      </c>
      <c r="S289" t="s">
        <v>1813</v>
      </c>
      <c r="T289" t="s">
        <v>1748</v>
      </c>
    </row>
    <row r="290" spans="1:20" x14ac:dyDescent="0.25">
      <c r="A290" t="s">
        <v>73</v>
      </c>
      <c r="B290" t="s">
        <v>2250</v>
      </c>
      <c r="C290" t="s">
        <v>1811</v>
      </c>
      <c r="D290" t="s">
        <v>1809</v>
      </c>
      <c r="E290" t="s">
        <v>1812</v>
      </c>
      <c r="J290" t="s">
        <v>64</v>
      </c>
      <c r="Q290" s="15">
        <v>44822</v>
      </c>
      <c r="R290" t="s">
        <v>1746</v>
      </c>
      <c r="S290" t="s">
        <v>1813</v>
      </c>
      <c r="T290" t="s">
        <v>1748</v>
      </c>
    </row>
    <row r="291" spans="1:20" x14ac:dyDescent="0.25">
      <c r="A291" t="s">
        <v>73</v>
      </c>
      <c r="B291" t="s">
        <v>2251</v>
      </c>
      <c r="C291" t="s">
        <v>1811</v>
      </c>
      <c r="D291" t="s">
        <v>1809</v>
      </c>
      <c r="E291" t="s">
        <v>1812</v>
      </c>
      <c r="J291" t="s">
        <v>64</v>
      </c>
      <c r="Q291" s="15">
        <v>44822</v>
      </c>
      <c r="R291" t="s">
        <v>1746</v>
      </c>
      <c r="S291" t="s">
        <v>1813</v>
      </c>
      <c r="T291" t="s">
        <v>1748</v>
      </c>
    </row>
    <row r="292" spans="1:20" x14ac:dyDescent="0.25">
      <c r="A292" t="s">
        <v>73</v>
      </c>
      <c r="B292" t="s">
        <v>2252</v>
      </c>
      <c r="C292" t="s">
        <v>1811</v>
      </c>
      <c r="D292" t="s">
        <v>1809</v>
      </c>
      <c r="E292" t="s">
        <v>1812</v>
      </c>
      <c r="J292" t="s">
        <v>64</v>
      </c>
      <c r="Q292" s="15">
        <v>44822</v>
      </c>
      <c r="R292" t="s">
        <v>1746</v>
      </c>
      <c r="S292" t="s">
        <v>1813</v>
      </c>
      <c r="T292" t="s">
        <v>1748</v>
      </c>
    </row>
    <row r="293" spans="1:20" x14ac:dyDescent="0.25">
      <c r="A293" t="s">
        <v>491</v>
      </c>
      <c r="B293" t="s">
        <v>1743</v>
      </c>
      <c r="C293" t="s">
        <v>1861</v>
      </c>
      <c r="D293" t="s">
        <v>1862</v>
      </c>
      <c r="E293" t="s">
        <v>1863</v>
      </c>
      <c r="J293" t="s">
        <v>52</v>
      </c>
      <c r="Q293" s="15">
        <v>44822</v>
      </c>
      <c r="R293" t="s">
        <v>1746</v>
      </c>
      <c r="S293" t="s">
        <v>1901</v>
      </c>
      <c r="T293" t="s">
        <v>1748</v>
      </c>
    </row>
    <row r="294" spans="1:20" x14ac:dyDescent="0.25">
      <c r="A294" t="s">
        <v>492</v>
      </c>
      <c r="B294" t="s">
        <v>1743</v>
      </c>
      <c r="C294" t="s">
        <v>2253</v>
      </c>
      <c r="D294" t="s">
        <v>1889</v>
      </c>
      <c r="E294" t="s">
        <v>1815</v>
      </c>
      <c r="J294" t="s">
        <v>70</v>
      </c>
      <c r="Q294" s="15">
        <v>44822</v>
      </c>
      <c r="R294" t="s">
        <v>1746</v>
      </c>
      <c r="S294" t="s">
        <v>1759</v>
      </c>
      <c r="T294" t="s">
        <v>1748</v>
      </c>
    </row>
    <row r="295" spans="1:20" x14ac:dyDescent="0.25">
      <c r="A295" t="s">
        <v>495</v>
      </c>
      <c r="B295" t="s">
        <v>1743</v>
      </c>
      <c r="C295" t="s">
        <v>1791</v>
      </c>
      <c r="D295" t="s">
        <v>1792</v>
      </c>
      <c r="E295" t="s">
        <v>1793</v>
      </c>
      <c r="J295" t="s">
        <v>55</v>
      </c>
      <c r="Q295" s="15">
        <v>44822</v>
      </c>
      <c r="R295" t="s">
        <v>1746</v>
      </c>
      <c r="S295" t="s">
        <v>2212</v>
      </c>
      <c r="T295" t="s">
        <v>1748</v>
      </c>
    </row>
    <row r="296" spans="1:20" x14ac:dyDescent="0.25">
      <c r="A296" t="s">
        <v>495</v>
      </c>
      <c r="B296" t="s">
        <v>2195</v>
      </c>
      <c r="C296" t="s">
        <v>1791</v>
      </c>
      <c r="D296" t="s">
        <v>1792</v>
      </c>
      <c r="E296" t="s">
        <v>1793</v>
      </c>
      <c r="J296" t="s">
        <v>55</v>
      </c>
      <c r="Q296" s="15">
        <v>44822</v>
      </c>
      <c r="R296" t="s">
        <v>1746</v>
      </c>
      <c r="S296" t="s">
        <v>2212</v>
      </c>
      <c r="T296" t="s">
        <v>1748</v>
      </c>
    </row>
    <row r="297" spans="1:20" x14ac:dyDescent="0.25">
      <c r="A297" t="s">
        <v>495</v>
      </c>
      <c r="B297" t="s">
        <v>2196</v>
      </c>
      <c r="C297" t="s">
        <v>1791</v>
      </c>
      <c r="D297" t="s">
        <v>1792</v>
      </c>
      <c r="E297" t="s">
        <v>1793</v>
      </c>
      <c r="J297" t="s">
        <v>55</v>
      </c>
      <c r="Q297" s="15">
        <v>44822</v>
      </c>
      <c r="R297" t="s">
        <v>1746</v>
      </c>
      <c r="S297" t="s">
        <v>2212</v>
      </c>
      <c r="T297" t="s">
        <v>1748</v>
      </c>
    </row>
    <row r="298" spans="1:20" x14ac:dyDescent="0.25">
      <c r="A298" t="s">
        <v>495</v>
      </c>
      <c r="B298" t="s">
        <v>2197</v>
      </c>
      <c r="C298" t="s">
        <v>1791</v>
      </c>
      <c r="D298" t="s">
        <v>1792</v>
      </c>
      <c r="E298" t="s">
        <v>1793</v>
      </c>
      <c r="J298" t="s">
        <v>55</v>
      </c>
      <c r="Q298" s="15">
        <v>44822</v>
      </c>
      <c r="R298" t="s">
        <v>1746</v>
      </c>
      <c r="S298" t="s">
        <v>2212</v>
      </c>
      <c r="T298" t="s">
        <v>1748</v>
      </c>
    </row>
    <row r="299" spans="1:20" x14ac:dyDescent="0.25">
      <c r="A299" t="s">
        <v>495</v>
      </c>
      <c r="B299" t="s">
        <v>2213</v>
      </c>
      <c r="C299" t="s">
        <v>1791</v>
      </c>
      <c r="D299" t="s">
        <v>1792</v>
      </c>
      <c r="E299" t="s">
        <v>1793</v>
      </c>
      <c r="J299" t="s">
        <v>55</v>
      </c>
      <c r="Q299" s="15">
        <v>44822</v>
      </c>
      <c r="R299" t="s">
        <v>1746</v>
      </c>
      <c r="S299" t="s">
        <v>2212</v>
      </c>
      <c r="T299" t="s">
        <v>1748</v>
      </c>
    </row>
    <row r="300" spans="1:20" x14ac:dyDescent="0.25">
      <c r="A300" t="s">
        <v>495</v>
      </c>
      <c r="B300" t="s">
        <v>2214</v>
      </c>
      <c r="C300" t="s">
        <v>1791</v>
      </c>
      <c r="D300" t="s">
        <v>1792</v>
      </c>
      <c r="E300" t="s">
        <v>1793</v>
      </c>
      <c r="J300" t="s">
        <v>55</v>
      </c>
      <c r="Q300" s="15">
        <v>44822</v>
      </c>
      <c r="R300" t="s">
        <v>1746</v>
      </c>
      <c r="S300" t="s">
        <v>2212</v>
      </c>
      <c r="T300" t="s">
        <v>1748</v>
      </c>
    </row>
    <row r="301" spans="1:20" x14ac:dyDescent="0.25">
      <c r="A301" t="s">
        <v>496</v>
      </c>
      <c r="B301" t="s">
        <v>1743</v>
      </c>
      <c r="C301" t="s">
        <v>2254</v>
      </c>
      <c r="D301" t="s">
        <v>2255</v>
      </c>
      <c r="E301" t="s">
        <v>2256</v>
      </c>
      <c r="J301" t="s">
        <v>498</v>
      </c>
      <c r="Q301" s="15">
        <v>44822</v>
      </c>
      <c r="R301" t="s">
        <v>1746</v>
      </c>
      <c r="S301" t="s">
        <v>2212</v>
      </c>
      <c r="T301" t="s">
        <v>1748</v>
      </c>
    </row>
    <row r="302" spans="1:20" x14ac:dyDescent="0.25">
      <c r="A302" t="s">
        <v>496</v>
      </c>
      <c r="B302" t="s">
        <v>2195</v>
      </c>
      <c r="C302" t="s">
        <v>2254</v>
      </c>
      <c r="D302" t="s">
        <v>2255</v>
      </c>
      <c r="E302" t="s">
        <v>2256</v>
      </c>
      <c r="J302" t="s">
        <v>498</v>
      </c>
      <c r="Q302" s="15">
        <v>44822</v>
      </c>
      <c r="R302" t="s">
        <v>1746</v>
      </c>
      <c r="S302" t="s">
        <v>2212</v>
      </c>
      <c r="T302" t="s">
        <v>1748</v>
      </c>
    </row>
    <row r="303" spans="1:20" x14ac:dyDescent="0.25">
      <c r="A303" t="s">
        <v>496</v>
      </c>
      <c r="B303" t="s">
        <v>2196</v>
      </c>
      <c r="C303" t="s">
        <v>2254</v>
      </c>
      <c r="D303" t="s">
        <v>2255</v>
      </c>
      <c r="E303" t="s">
        <v>2256</v>
      </c>
      <c r="J303" t="s">
        <v>498</v>
      </c>
      <c r="Q303" s="15">
        <v>44822</v>
      </c>
      <c r="R303" t="s">
        <v>1746</v>
      </c>
      <c r="S303" t="s">
        <v>2212</v>
      </c>
      <c r="T303" t="s">
        <v>1748</v>
      </c>
    </row>
    <row r="304" spans="1:20" x14ac:dyDescent="0.25">
      <c r="A304" t="s">
        <v>496</v>
      </c>
      <c r="B304" t="s">
        <v>2197</v>
      </c>
      <c r="C304" t="s">
        <v>2254</v>
      </c>
      <c r="D304" t="s">
        <v>2255</v>
      </c>
      <c r="E304" t="s">
        <v>2256</v>
      </c>
      <c r="J304" t="s">
        <v>498</v>
      </c>
      <c r="Q304" s="15">
        <v>44822</v>
      </c>
      <c r="R304" t="s">
        <v>1746</v>
      </c>
      <c r="S304" t="s">
        <v>2212</v>
      </c>
      <c r="T304" t="s">
        <v>1748</v>
      </c>
    </row>
    <row r="305" spans="1:20" x14ac:dyDescent="0.25">
      <c r="A305" t="s">
        <v>496</v>
      </c>
      <c r="B305" t="s">
        <v>2213</v>
      </c>
      <c r="C305" t="s">
        <v>2254</v>
      </c>
      <c r="D305" t="s">
        <v>2255</v>
      </c>
      <c r="E305" t="s">
        <v>2256</v>
      </c>
      <c r="J305" t="s">
        <v>498</v>
      </c>
      <c r="Q305" s="15">
        <v>44822</v>
      </c>
      <c r="R305" t="s">
        <v>1746</v>
      </c>
      <c r="S305" t="s">
        <v>2212</v>
      </c>
      <c r="T305" t="s">
        <v>1748</v>
      </c>
    </row>
    <row r="306" spans="1:20" x14ac:dyDescent="0.25">
      <c r="A306" t="s">
        <v>499</v>
      </c>
      <c r="B306" t="s">
        <v>2195</v>
      </c>
      <c r="C306" t="s">
        <v>2257</v>
      </c>
      <c r="D306" t="s">
        <v>1952</v>
      </c>
      <c r="E306" t="s">
        <v>1962</v>
      </c>
      <c r="J306" t="s">
        <v>196</v>
      </c>
      <c r="Q306" s="15">
        <v>44822</v>
      </c>
      <c r="R306" t="s">
        <v>1746</v>
      </c>
      <c r="S306" t="s">
        <v>2212</v>
      </c>
      <c r="T306" t="s">
        <v>1748</v>
      </c>
    </row>
    <row r="307" spans="1:20" x14ac:dyDescent="0.25">
      <c r="A307" t="s">
        <v>499</v>
      </c>
      <c r="B307" t="s">
        <v>1743</v>
      </c>
      <c r="C307" t="s">
        <v>2257</v>
      </c>
      <c r="D307" t="s">
        <v>1952</v>
      </c>
      <c r="E307" t="s">
        <v>1962</v>
      </c>
      <c r="J307" t="s">
        <v>196</v>
      </c>
      <c r="Q307" s="15">
        <v>44822</v>
      </c>
      <c r="R307" t="s">
        <v>1746</v>
      </c>
      <c r="S307" t="s">
        <v>2212</v>
      </c>
      <c r="T307" t="s">
        <v>1748</v>
      </c>
    </row>
    <row r="308" spans="1:20" x14ac:dyDescent="0.25">
      <c r="A308" t="s">
        <v>501</v>
      </c>
      <c r="B308" t="s">
        <v>1743</v>
      </c>
      <c r="C308" t="s">
        <v>2258</v>
      </c>
      <c r="D308" t="s">
        <v>1952</v>
      </c>
      <c r="E308" t="s">
        <v>2210</v>
      </c>
      <c r="J308" t="s">
        <v>196</v>
      </c>
      <c r="Q308" s="15">
        <v>44822</v>
      </c>
      <c r="R308" t="s">
        <v>1746</v>
      </c>
      <c r="S308" t="s">
        <v>2212</v>
      </c>
      <c r="T308" t="s">
        <v>1748</v>
      </c>
    </row>
    <row r="309" spans="1:20" x14ac:dyDescent="0.25">
      <c r="A309" t="s">
        <v>501</v>
      </c>
      <c r="B309" t="s">
        <v>2195</v>
      </c>
      <c r="C309" t="s">
        <v>2258</v>
      </c>
      <c r="D309" t="s">
        <v>1952</v>
      </c>
      <c r="E309" t="s">
        <v>2210</v>
      </c>
      <c r="J309" t="s">
        <v>196</v>
      </c>
      <c r="Q309" s="15">
        <v>44822</v>
      </c>
      <c r="R309" t="s">
        <v>1746</v>
      </c>
      <c r="S309" t="s">
        <v>2212</v>
      </c>
      <c r="T309" t="s">
        <v>1748</v>
      </c>
    </row>
    <row r="310" spans="1:20" x14ac:dyDescent="0.25">
      <c r="A310" t="s">
        <v>503</v>
      </c>
      <c r="B310" t="s">
        <v>1743</v>
      </c>
      <c r="C310" t="s">
        <v>504</v>
      </c>
      <c r="D310" t="s">
        <v>2259</v>
      </c>
      <c r="J310" t="s">
        <v>55</v>
      </c>
      <c r="Q310" s="15">
        <v>44822</v>
      </c>
      <c r="R310" t="s">
        <v>1746</v>
      </c>
      <c r="S310" t="s">
        <v>2212</v>
      </c>
      <c r="T310" t="s">
        <v>1748</v>
      </c>
    </row>
    <row r="311" spans="1:20" x14ac:dyDescent="0.25">
      <c r="A311" t="s">
        <v>505</v>
      </c>
      <c r="B311" t="s">
        <v>1743</v>
      </c>
      <c r="C311" t="s">
        <v>506</v>
      </c>
      <c r="D311" t="s">
        <v>2259</v>
      </c>
      <c r="J311" t="s">
        <v>55</v>
      </c>
      <c r="Q311" s="15">
        <v>44822</v>
      </c>
      <c r="R311" t="s">
        <v>1746</v>
      </c>
      <c r="S311" t="s">
        <v>2212</v>
      </c>
      <c r="T311" t="s">
        <v>1748</v>
      </c>
    </row>
    <row r="312" spans="1:20" x14ac:dyDescent="0.25">
      <c r="A312" t="s">
        <v>507</v>
      </c>
      <c r="B312" t="s">
        <v>1743</v>
      </c>
      <c r="C312" t="s">
        <v>508</v>
      </c>
      <c r="D312" t="s">
        <v>2259</v>
      </c>
      <c r="J312" t="s">
        <v>55</v>
      </c>
      <c r="Q312" s="15">
        <v>44822</v>
      </c>
      <c r="R312" t="s">
        <v>1746</v>
      </c>
      <c r="S312" t="s">
        <v>2212</v>
      </c>
      <c r="T312" t="s">
        <v>1748</v>
      </c>
    </row>
    <row r="313" spans="1:20" x14ac:dyDescent="0.25">
      <c r="A313" t="s">
        <v>509</v>
      </c>
      <c r="B313" t="s">
        <v>1743</v>
      </c>
      <c r="C313" t="s">
        <v>510</v>
      </c>
      <c r="D313" t="s">
        <v>2259</v>
      </c>
      <c r="J313" t="s">
        <v>55</v>
      </c>
      <c r="Q313" s="15">
        <v>44822</v>
      </c>
      <c r="R313" t="s">
        <v>1746</v>
      </c>
      <c r="S313" t="s">
        <v>2212</v>
      </c>
      <c r="T313" t="s">
        <v>1748</v>
      </c>
    </row>
    <row r="314" spans="1:20" x14ac:dyDescent="0.25">
      <c r="A314" t="s">
        <v>511</v>
      </c>
      <c r="B314" t="s">
        <v>1743</v>
      </c>
      <c r="C314" t="s">
        <v>512</v>
      </c>
      <c r="D314" t="s">
        <v>2259</v>
      </c>
      <c r="J314" t="s">
        <v>55</v>
      </c>
      <c r="Q314" s="15">
        <v>44822</v>
      </c>
      <c r="R314" t="s">
        <v>1746</v>
      </c>
      <c r="S314" t="s">
        <v>2212</v>
      </c>
      <c r="T314" t="s">
        <v>1748</v>
      </c>
    </row>
    <row r="315" spans="1:20" x14ac:dyDescent="0.25">
      <c r="A315" t="s">
        <v>513</v>
      </c>
      <c r="B315" t="s">
        <v>1743</v>
      </c>
      <c r="C315" t="s">
        <v>514</v>
      </c>
      <c r="D315" t="s">
        <v>2259</v>
      </c>
      <c r="J315" t="s">
        <v>55</v>
      </c>
      <c r="Q315" s="15">
        <v>44822</v>
      </c>
      <c r="R315" t="s">
        <v>1746</v>
      </c>
      <c r="S315" t="s">
        <v>2212</v>
      </c>
      <c r="T315" t="s">
        <v>1748</v>
      </c>
    </row>
    <row r="316" spans="1:20" x14ac:dyDescent="0.25">
      <c r="A316" t="s">
        <v>515</v>
      </c>
      <c r="B316" t="s">
        <v>1743</v>
      </c>
      <c r="C316" t="s">
        <v>516</v>
      </c>
      <c r="D316" t="s">
        <v>2259</v>
      </c>
      <c r="J316" t="s">
        <v>55</v>
      </c>
      <c r="Q316" s="15">
        <v>44822</v>
      </c>
      <c r="R316" t="s">
        <v>1746</v>
      </c>
      <c r="S316" t="s">
        <v>2212</v>
      </c>
      <c r="T316" t="s">
        <v>1748</v>
      </c>
    </row>
    <row r="317" spans="1:20" x14ac:dyDescent="0.25">
      <c r="A317" t="s">
        <v>517</v>
      </c>
      <c r="B317" t="s">
        <v>1743</v>
      </c>
      <c r="C317" t="s">
        <v>518</v>
      </c>
      <c r="D317" t="s">
        <v>2259</v>
      </c>
      <c r="J317" t="s">
        <v>55</v>
      </c>
      <c r="Q317" s="15">
        <v>44822</v>
      </c>
      <c r="R317" t="s">
        <v>1746</v>
      </c>
      <c r="S317" t="s">
        <v>2212</v>
      </c>
      <c r="T317" t="s">
        <v>1748</v>
      </c>
    </row>
    <row r="318" spans="1:20" x14ac:dyDescent="0.25">
      <c r="A318" t="s">
        <v>519</v>
      </c>
      <c r="B318" t="s">
        <v>1743</v>
      </c>
      <c r="C318" t="s">
        <v>520</v>
      </c>
      <c r="D318" t="s">
        <v>2259</v>
      </c>
      <c r="J318" t="s">
        <v>55</v>
      </c>
      <c r="Q318" s="15">
        <v>44822</v>
      </c>
      <c r="R318" t="s">
        <v>1746</v>
      </c>
      <c r="S318" t="s">
        <v>2212</v>
      </c>
      <c r="T318" t="s">
        <v>1748</v>
      </c>
    </row>
    <row r="319" spans="1:20" x14ac:dyDescent="0.25">
      <c r="A319" t="s">
        <v>521</v>
      </c>
      <c r="B319" t="s">
        <v>1743</v>
      </c>
      <c r="C319" t="s">
        <v>522</v>
      </c>
      <c r="D319" t="s">
        <v>2259</v>
      </c>
      <c r="J319" t="s">
        <v>55</v>
      </c>
      <c r="Q319" s="15">
        <v>44822</v>
      </c>
      <c r="R319" t="s">
        <v>1746</v>
      </c>
      <c r="S319" t="s">
        <v>2212</v>
      </c>
      <c r="T319" t="s">
        <v>1748</v>
      </c>
    </row>
    <row r="320" spans="1:20" x14ac:dyDescent="0.25">
      <c r="A320" t="s">
        <v>523</v>
      </c>
      <c r="B320" t="s">
        <v>1743</v>
      </c>
      <c r="C320" t="s">
        <v>524</v>
      </c>
      <c r="D320" t="s">
        <v>2259</v>
      </c>
      <c r="J320" t="s">
        <v>55</v>
      </c>
      <c r="Q320" s="15">
        <v>44822</v>
      </c>
      <c r="R320" t="s">
        <v>1746</v>
      </c>
      <c r="S320" t="s">
        <v>2212</v>
      </c>
      <c r="T320" t="s">
        <v>1748</v>
      </c>
    </row>
    <row r="321" spans="1:20" x14ac:dyDescent="0.25">
      <c r="A321" t="s">
        <v>525</v>
      </c>
      <c r="B321" t="s">
        <v>1743</v>
      </c>
      <c r="C321" t="s">
        <v>526</v>
      </c>
      <c r="D321" t="s">
        <v>2259</v>
      </c>
      <c r="J321" t="s">
        <v>55</v>
      </c>
      <c r="Q321" s="15">
        <v>44822</v>
      </c>
      <c r="R321" t="s">
        <v>1746</v>
      </c>
      <c r="S321" t="s">
        <v>2212</v>
      </c>
      <c r="T321" t="s">
        <v>1748</v>
      </c>
    </row>
    <row r="322" spans="1:20" x14ac:dyDescent="0.25">
      <c r="A322" t="s">
        <v>527</v>
      </c>
      <c r="B322" t="s">
        <v>1743</v>
      </c>
      <c r="C322" t="s">
        <v>528</v>
      </c>
      <c r="D322" t="s">
        <v>2259</v>
      </c>
      <c r="J322" t="s">
        <v>55</v>
      </c>
      <c r="Q322" s="15">
        <v>44822</v>
      </c>
      <c r="R322" t="s">
        <v>1746</v>
      </c>
      <c r="S322" t="s">
        <v>2212</v>
      </c>
      <c r="T322" t="s">
        <v>1748</v>
      </c>
    </row>
    <row r="323" spans="1:20" x14ac:dyDescent="0.25">
      <c r="A323" t="s">
        <v>529</v>
      </c>
      <c r="B323" t="s">
        <v>1743</v>
      </c>
      <c r="C323" t="s">
        <v>530</v>
      </c>
      <c r="D323" t="s">
        <v>2259</v>
      </c>
      <c r="J323" t="s">
        <v>55</v>
      </c>
      <c r="Q323" s="15">
        <v>44822</v>
      </c>
      <c r="R323" t="s">
        <v>1746</v>
      </c>
      <c r="S323" t="s">
        <v>2212</v>
      </c>
      <c r="T323" t="s">
        <v>1748</v>
      </c>
    </row>
    <row r="324" spans="1:20" x14ac:dyDescent="0.25">
      <c r="A324" t="s">
        <v>531</v>
      </c>
      <c r="B324" t="s">
        <v>1743</v>
      </c>
      <c r="C324" t="s">
        <v>532</v>
      </c>
      <c r="D324" t="s">
        <v>2259</v>
      </c>
      <c r="J324" t="s">
        <v>55</v>
      </c>
      <c r="Q324" s="15">
        <v>44822</v>
      </c>
      <c r="R324" t="s">
        <v>1746</v>
      </c>
      <c r="S324" t="s">
        <v>2212</v>
      </c>
      <c r="T324" t="s">
        <v>1748</v>
      </c>
    </row>
    <row r="325" spans="1:20" x14ac:dyDescent="0.25">
      <c r="A325" t="s">
        <v>533</v>
      </c>
      <c r="B325" t="s">
        <v>1743</v>
      </c>
      <c r="C325" t="s">
        <v>534</v>
      </c>
      <c r="D325" t="s">
        <v>2259</v>
      </c>
      <c r="J325" t="s">
        <v>55</v>
      </c>
      <c r="Q325" s="15">
        <v>44822</v>
      </c>
      <c r="R325" t="s">
        <v>1746</v>
      </c>
      <c r="S325" t="s">
        <v>2212</v>
      </c>
      <c r="T325" t="s">
        <v>1748</v>
      </c>
    </row>
    <row r="326" spans="1:20" x14ac:dyDescent="0.25">
      <c r="A326" t="s">
        <v>535</v>
      </c>
      <c r="B326" t="s">
        <v>1743</v>
      </c>
      <c r="C326" t="s">
        <v>536</v>
      </c>
      <c r="D326" t="s">
        <v>2259</v>
      </c>
      <c r="J326" t="s">
        <v>55</v>
      </c>
      <c r="Q326" s="15">
        <v>44822</v>
      </c>
      <c r="R326" t="s">
        <v>1746</v>
      </c>
      <c r="S326" t="s">
        <v>2212</v>
      </c>
      <c r="T326" t="s">
        <v>1748</v>
      </c>
    </row>
    <row r="327" spans="1:20" x14ac:dyDescent="0.25">
      <c r="A327" t="s">
        <v>537</v>
      </c>
      <c r="B327" t="s">
        <v>1743</v>
      </c>
      <c r="C327" t="s">
        <v>538</v>
      </c>
      <c r="D327" t="s">
        <v>2259</v>
      </c>
      <c r="J327" t="s">
        <v>55</v>
      </c>
      <c r="Q327" s="15">
        <v>44822</v>
      </c>
      <c r="R327" t="s">
        <v>1746</v>
      </c>
      <c r="S327" t="s">
        <v>2212</v>
      </c>
      <c r="T327" t="s">
        <v>1748</v>
      </c>
    </row>
    <row r="328" spans="1:20" x14ac:dyDescent="0.25">
      <c r="A328" t="s">
        <v>539</v>
      </c>
      <c r="B328" t="s">
        <v>1743</v>
      </c>
      <c r="C328" t="s">
        <v>538</v>
      </c>
      <c r="D328" t="s">
        <v>2259</v>
      </c>
      <c r="J328" t="s">
        <v>55</v>
      </c>
      <c r="Q328" s="15">
        <v>44822</v>
      </c>
      <c r="R328" t="s">
        <v>1746</v>
      </c>
      <c r="S328" t="s">
        <v>2212</v>
      </c>
      <c r="T328" t="s">
        <v>1748</v>
      </c>
    </row>
    <row r="329" spans="1:20" x14ac:dyDescent="0.25">
      <c r="A329" t="s">
        <v>540</v>
      </c>
      <c r="B329" t="s">
        <v>1743</v>
      </c>
      <c r="C329" t="s">
        <v>541</v>
      </c>
      <c r="D329" t="s">
        <v>2259</v>
      </c>
      <c r="J329" t="s">
        <v>55</v>
      </c>
      <c r="Q329" s="15">
        <v>44822</v>
      </c>
      <c r="R329" t="s">
        <v>1746</v>
      </c>
      <c r="S329" t="s">
        <v>2212</v>
      </c>
      <c r="T329" t="s">
        <v>1748</v>
      </c>
    </row>
    <row r="330" spans="1:20" x14ac:dyDescent="0.25">
      <c r="A330" t="s">
        <v>542</v>
      </c>
      <c r="B330" t="s">
        <v>1743</v>
      </c>
      <c r="C330" t="s">
        <v>543</v>
      </c>
      <c r="D330" t="s">
        <v>2259</v>
      </c>
      <c r="J330" t="s">
        <v>55</v>
      </c>
      <c r="Q330" s="15">
        <v>44822</v>
      </c>
      <c r="R330" t="s">
        <v>1746</v>
      </c>
      <c r="S330" t="s">
        <v>2212</v>
      </c>
      <c r="T330" t="s">
        <v>1748</v>
      </c>
    </row>
    <row r="331" spans="1:20" x14ac:dyDescent="0.25">
      <c r="A331" t="s">
        <v>544</v>
      </c>
      <c r="B331" t="s">
        <v>1743</v>
      </c>
      <c r="C331" t="s">
        <v>545</v>
      </c>
      <c r="D331" t="s">
        <v>2259</v>
      </c>
      <c r="J331" t="s">
        <v>55</v>
      </c>
      <c r="Q331" s="15">
        <v>44822</v>
      </c>
      <c r="R331" t="s">
        <v>1746</v>
      </c>
      <c r="S331" t="s">
        <v>2212</v>
      </c>
      <c r="T331" t="s">
        <v>1748</v>
      </c>
    </row>
    <row r="332" spans="1:20" x14ac:dyDescent="0.25">
      <c r="A332" t="s">
        <v>546</v>
      </c>
      <c r="B332" t="s">
        <v>1743</v>
      </c>
      <c r="C332" t="s">
        <v>547</v>
      </c>
      <c r="D332" t="s">
        <v>2259</v>
      </c>
      <c r="J332" t="s">
        <v>55</v>
      </c>
      <c r="Q332" s="15">
        <v>44822</v>
      </c>
      <c r="R332" t="s">
        <v>1746</v>
      </c>
      <c r="S332" t="s">
        <v>2212</v>
      </c>
      <c r="T332" t="s">
        <v>1748</v>
      </c>
    </row>
    <row r="333" spans="1:20" x14ac:dyDescent="0.25">
      <c r="A333" t="s">
        <v>548</v>
      </c>
      <c r="B333" t="s">
        <v>1743</v>
      </c>
      <c r="C333" t="s">
        <v>549</v>
      </c>
      <c r="D333" t="s">
        <v>2259</v>
      </c>
      <c r="J333" t="s">
        <v>55</v>
      </c>
      <c r="Q333" s="15">
        <v>44822</v>
      </c>
      <c r="R333" t="s">
        <v>1746</v>
      </c>
      <c r="S333" t="s">
        <v>2212</v>
      </c>
      <c r="T333" t="s">
        <v>1748</v>
      </c>
    </row>
    <row r="334" spans="1:20" x14ac:dyDescent="0.25">
      <c r="A334" t="s">
        <v>550</v>
      </c>
      <c r="B334" t="s">
        <v>1743</v>
      </c>
      <c r="C334" t="s">
        <v>551</v>
      </c>
      <c r="D334" t="s">
        <v>2259</v>
      </c>
      <c r="J334" t="s">
        <v>55</v>
      </c>
      <c r="Q334" s="15">
        <v>44822</v>
      </c>
      <c r="R334" t="s">
        <v>1746</v>
      </c>
      <c r="S334" t="s">
        <v>2212</v>
      </c>
      <c r="T334" t="s">
        <v>1748</v>
      </c>
    </row>
    <row r="335" spans="1:20" x14ac:dyDescent="0.25">
      <c r="A335" t="s">
        <v>552</v>
      </c>
      <c r="B335" t="s">
        <v>1743</v>
      </c>
      <c r="C335" t="s">
        <v>553</v>
      </c>
      <c r="D335" t="s">
        <v>2259</v>
      </c>
      <c r="J335" t="s">
        <v>55</v>
      </c>
      <c r="Q335" s="15">
        <v>44822</v>
      </c>
      <c r="R335" t="s">
        <v>1746</v>
      </c>
      <c r="S335" t="s">
        <v>2212</v>
      </c>
      <c r="T335" t="s">
        <v>1748</v>
      </c>
    </row>
    <row r="336" spans="1:20" x14ac:dyDescent="0.25">
      <c r="A336" t="s">
        <v>554</v>
      </c>
      <c r="B336" t="s">
        <v>1743</v>
      </c>
      <c r="C336" t="s">
        <v>555</v>
      </c>
      <c r="D336" t="s">
        <v>2259</v>
      </c>
      <c r="J336" t="s">
        <v>55</v>
      </c>
      <c r="Q336" s="15">
        <v>44822</v>
      </c>
      <c r="R336" t="s">
        <v>1746</v>
      </c>
      <c r="S336" t="s">
        <v>2212</v>
      </c>
      <c r="T336" t="s">
        <v>1748</v>
      </c>
    </row>
    <row r="337" spans="1:20" x14ac:dyDescent="0.25">
      <c r="A337" t="s">
        <v>556</v>
      </c>
      <c r="B337" t="s">
        <v>1743</v>
      </c>
      <c r="C337" t="s">
        <v>557</v>
      </c>
      <c r="D337" t="s">
        <v>2259</v>
      </c>
      <c r="J337" t="s">
        <v>55</v>
      </c>
      <c r="Q337" s="15">
        <v>44822</v>
      </c>
      <c r="R337" t="s">
        <v>1746</v>
      </c>
      <c r="S337" t="s">
        <v>2212</v>
      </c>
      <c r="T337" t="s">
        <v>1748</v>
      </c>
    </row>
    <row r="338" spans="1:20" x14ac:dyDescent="0.25">
      <c r="A338" t="s">
        <v>558</v>
      </c>
      <c r="B338" t="s">
        <v>1743</v>
      </c>
      <c r="C338" t="s">
        <v>559</v>
      </c>
      <c r="D338" t="s">
        <v>2259</v>
      </c>
      <c r="J338" t="s">
        <v>55</v>
      </c>
      <c r="Q338" s="15">
        <v>44822</v>
      </c>
      <c r="R338" t="s">
        <v>1746</v>
      </c>
      <c r="S338" t="s">
        <v>2212</v>
      </c>
      <c r="T338" t="s">
        <v>1748</v>
      </c>
    </row>
    <row r="339" spans="1:20" x14ac:dyDescent="0.25">
      <c r="A339" t="s">
        <v>560</v>
      </c>
      <c r="B339" t="s">
        <v>1743</v>
      </c>
      <c r="C339" t="s">
        <v>561</v>
      </c>
      <c r="D339" t="s">
        <v>2259</v>
      </c>
      <c r="J339" t="s">
        <v>55</v>
      </c>
      <c r="Q339" s="15">
        <v>44822</v>
      </c>
      <c r="R339" t="s">
        <v>1746</v>
      </c>
      <c r="S339" t="s">
        <v>2212</v>
      </c>
      <c r="T339" t="s">
        <v>1748</v>
      </c>
    </row>
    <row r="340" spans="1:20" x14ac:dyDescent="0.25">
      <c r="A340" t="s">
        <v>562</v>
      </c>
      <c r="B340" t="s">
        <v>1743</v>
      </c>
      <c r="C340" t="s">
        <v>559</v>
      </c>
      <c r="D340" t="s">
        <v>2259</v>
      </c>
      <c r="J340" t="s">
        <v>55</v>
      </c>
      <c r="Q340" s="15">
        <v>44822</v>
      </c>
      <c r="R340" t="s">
        <v>1746</v>
      </c>
      <c r="S340" t="s">
        <v>2212</v>
      </c>
      <c r="T340" t="s">
        <v>1748</v>
      </c>
    </row>
    <row r="341" spans="1:20" x14ac:dyDescent="0.25">
      <c r="A341" t="s">
        <v>563</v>
      </c>
      <c r="B341" t="s">
        <v>1743</v>
      </c>
      <c r="C341" t="s">
        <v>557</v>
      </c>
      <c r="D341" t="s">
        <v>2259</v>
      </c>
      <c r="J341" t="s">
        <v>55</v>
      </c>
      <c r="Q341" s="15">
        <v>44822</v>
      </c>
      <c r="R341" t="s">
        <v>1746</v>
      </c>
      <c r="S341" t="s">
        <v>2212</v>
      </c>
      <c r="T341" t="s">
        <v>1748</v>
      </c>
    </row>
    <row r="342" spans="1:20" x14ac:dyDescent="0.25">
      <c r="A342" t="s">
        <v>564</v>
      </c>
      <c r="B342" t="s">
        <v>1743</v>
      </c>
      <c r="C342" t="s">
        <v>565</v>
      </c>
      <c r="D342" t="s">
        <v>2259</v>
      </c>
      <c r="J342" t="s">
        <v>55</v>
      </c>
      <c r="Q342" s="15">
        <v>44822</v>
      </c>
      <c r="R342" t="s">
        <v>1746</v>
      </c>
      <c r="S342" t="s">
        <v>2212</v>
      </c>
      <c r="T342" t="s">
        <v>1748</v>
      </c>
    </row>
    <row r="343" spans="1:20" x14ac:dyDescent="0.25">
      <c r="A343" t="s">
        <v>566</v>
      </c>
      <c r="B343" t="s">
        <v>1743</v>
      </c>
      <c r="C343" t="s">
        <v>567</v>
      </c>
      <c r="D343" t="s">
        <v>2259</v>
      </c>
      <c r="J343" t="s">
        <v>55</v>
      </c>
      <c r="Q343" s="15">
        <v>44822</v>
      </c>
      <c r="R343" t="s">
        <v>1746</v>
      </c>
      <c r="S343" t="s">
        <v>2212</v>
      </c>
      <c r="T343" t="s">
        <v>1748</v>
      </c>
    </row>
    <row r="344" spans="1:20" x14ac:dyDescent="0.25">
      <c r="A344" t="s">
        <v>568</v>
      </c>
      <c r="B344" t="s">
        <v>1743</v>
      </c>
      <c r="C344" t="s">
        <v>569</v>
      </c>
      <c r="D344" t="s">
        <v>2259</v>
      </c>
      <c r="J344" t="s">
        <v>55</v>
      </c>
      <c r="Q344" s="15">
        <v>45151</v>
      </c>
      <c r="R344" t="s">
        <v>1746</v>
      </c>
      <c r="S344" t="s">
        <v>2212</v>
      </c>
      <c r="T344" t="s">
        <v>1748</v>
      </c>
    </row>
    <row r="345" spans="1:20" x14ac:dyDescent="0.25">
      <c r="A345" t="s">
        <v>570</v>
      </c>
      <c r="B345" t="s">
        <v>1743</v>
      </c>
      <c r="C345" t="s">
        <v>571</v>
      </c>
      <c r="D345" t="s">
        <v>2259</v>
      </c>
      <c r="J345" t="s">
        <v>55</v>
      </c>
      <c r="Q345" s="15">
        <v>45152</v>
      </c>
      <c r="R345" t="s">
        <v>1746</v>
      </c>
      <c r="S345" t="s">
        <v>2212</v>
      </c>
      <c r="T345" t="s">
        <v>1748</v>
      </c>
    </row>
    <row r="346" spans="1:20" x14ac:dyDescent="0.25">
      <c r="A346" t="s">
        <v>572</v>
      </c>
      <c r="B346" t="s">
        <v>1743</v>
      </c>
      <c r="C346" t="s">
        <v>522</v>
      </c>
      <c r="D346" t="s">
        <v>2259</v>
      </c>
      <c r="J346" t="s">
        <v>55</v>
      </c>
      <c r="Q346" s="15">
        <v>45153</v>
      </c>
      <c r="R346" t="s">
        <v>1746</v>
      </c>
      <c r="S346" t="s">
        <v>2212</v>
      </c>
      <c r="T346" t="s">
        <v>1748</v>
      </c>
    </row>
    <row r="347" spans="1:20" x14ac:dyDescent="0.25">
      <c r="A347" t="s">
        <v>573</v>
      </c>
      <c r="B347" t="s">
        <v>1743</v>
      </c>
      <c r="C347" t="s">
        <v>574</v>
      </c>
      <c r="D347" t="s">
        <v>2259</v>
      </c>
      <c r="J347" t="s">
        <v>55</v>
      </c>
      <c r="Q347" s="15">
        <v>45154</v>
      </c>
      <c r="R347" t="s">
        <v>1746</v>
      </c>
      <c r="S347" t="s">
        <v>2212</v>
      </c>
      <c r="T347" t="s">
        <v>1748</v>
      </c>
    </row>
    <row r="348" spans="1:20" x14ac:dyDescent="0.25">
      <c r="A348" t="s">
        <v>575</v>
      </c>
      <c r="B348" t="s">
        <v>1743</v>
      </c>
      <c r="C348" t="s">
        <v>576</v>
      </c>
      <c r="D348" t="s">
        <v>2259</v>
      </c>
      <c r="J348" t="s">
        <v>55</v>
      </c>
      <c r="Q348" s="15">
        <v>45155</v>
      </c>
      <c r="R348" t="s">
        <v>1746</v>
      </c>
      <c r="S348" t="s">
        <v>2212</v>
      </c>
      <c r="T348" t="s">
        <v>1748</v>
      </c>
    </row>
    <row r="349" spans="1:20" x14ac:dyDescent="0.25">
      <c r="A349" t="s">
        <v>577</v>
      </c>
      <c r="B349" t="s">
        <v>1743</v>
      </c>
      <c r="C349" t="s">
        <v>578</v>
      </c>
      <c r="D349" t="s">
        <v>2259</v>
      </c>
      <c r="J349" t="s">
        <v>55</v>
      </c>
      <c r="Q349" s="15">
        <v>45156</v>
      </c>
      <c r="R349" t="s">
        <v>1746</v>
      </c>
      <c r="S349" t="s">
        <v>2212</v>
      </c>
      <c r="T349" t="s">
        <v>1748</v>
      </c>
    </row>
    <row r="350" spans="1:20" x14ac:dyDescent="0.25">
      <c r="A350" t="s">
        <v>579</v>
      </c>
      <c r="B350" t="s">
        <v>1743</v>
      </c>
      <c r="C350" t="s">
        <v>580</v>
      </c>
      <c r="D350" t="s">
        <v>2259</v>
      </c>
      <c r="J350" t="s">
        <v>55</v>
      </c>
      <c r="Q350" s="15">
        <v>45157</v>
      </c>
      <c r="R350" t="s">
        <v>1746</v>
      </c>
      <c r="S350" t="s">
        <v>2212</v>
      </c>
      <c r="T350" t="s">
        <v>1748</v>
      </c>
    </row>
    <row r="351" spans="1:20" x14ac:dyDescent="0.25">
      <c r="A351" t="s">
        <v>581</v>
      </c>
      <c r="B351" t="s">
        <v>1743</v>
      </c>
      <c r="C351" t="s">
        <v>582</v>
      </c>
      <c r="D351" t="s">
        <v>2259</v>
      </c>
      <c r="J351" t="s">
        <v>55</v>
      </c>
      <c r="Q351" s="15">
        <v>45158</v>
      </c>
      <c r="R351" t="s">
        <v>1746</v>
      </c>
      <c r="S351" t="s">
        <v>2212</v>
      </c>
      <c r="T351" t="s">
        <v>1748</v>
      </c>
    </row>
    <row r="352" spans="1:20" x14ac:dyDescent="0.25">
      <c r="A352" t="s">
        <v>583</v>
      </c>
      <c r="B352" t="s">
        <v>1743</v>
      </c>
      <c r="C352" t="s">
        <v>2260</v>
      </c>
      <c r="D352" t="s">
        <v>2179</v>
      </c>
      <c r="E352" t="s">
        <v>2261</v>
      </c>
      <c r="J352" t="s">
        <v>411</v>
      </c>
      <c r="Q352" s="15">
        <v>45159</v>
      </c>
      <c r="R352" t="s">
        <v>1746</v>
      </c>
      <c r="S352" t="s">
        <v>2212</v>
      </c>
      <c r="T352" t="s">
        <v>1748</v>
      </c>
    </row>
    <row r="353" spans="1:20" x14ac:dyDescent="0.25">
      <c r="A353" t="s">
        <v>583</v>
      </c>
      <c r="B353" t="s">
        <v>2195</v>
      </c>
      <c r="C353" t="s">
        <v>2260</v>
      </c>
      <c r="D353" t="s">
        <v>2179</v>
      </c>
      <c r="E353" t="s">
        <v>2261</v>
      </c>
      <c r="J353" t="s">
        <v>411</v>
      </c>
      <c r="Q353" s="15">
        <v>45160</v>
      </c>
      <c r="R353" t="s">
        <v>1746</v>
      </c>
      <c r="S353" t="s">
        <v>2212</v>
      </c>
      <c r="T353" t="s">
        <v>1748</v>
      </c>
    </row>
    <row r="354" spans="1:20" x14ac:dyDescent="0.25">
      <c r="A354" t="s">
        <v>583</v>
      </c>
      <c r="B354" t="s">
        <v>2196</v>
      </c>
      <c r="C354" t="s">
        <v>2260</v>
      </c>
      <c r="D354" t="s">
        <v>2179</v>
      </c>
      <c r="E354" t="s">
        <v>2261</v>
      </c>
      <c r="J354" t="s">
        <v>411</v>
      </c>
      <c r="Q354" s="15">
        <v>45161</v>
      </c>
      <c r="R354" t="s">
        <v>1746</v>
      </c>
      <c r="S354" t="s">
        <v>2212</v>
      </c>
      <c r="T354" t="s">
        <v>1748</v>
      </c>
    </row>
    <row r="355" spans="1:20" x14ac:dyDescent="0.25">
      <c r="A355" t="s">
        <v>583</v>
      </c>
      <c r="B355" t="s">
        <v>2197</v>
      </c>
      <c r="C355" t="s">
        <v>2260</v>
      </c>
      <c r="D355" t="s">
        <v>2179</v>
      </c>
      <c r="E355" t="s">
        <v>2261</v>
      </c>
      <c r="J355" t="s">
        <v>411</v>
      </c>
      <c r="Q355" s="15">
        <v>44818</v>
      </c>
      <c r="R355" t="s">
        <v>1746</v>
      </c>
      <c r="S355" t="s">
        <v>2212</v>
      </c>
      <c r="T355" t="s">
        <v>1748</v>
      </c>
    </row>
    <row r="356" spans="1:20" x14ac:dyDescent="0.25">
      <c r="A356" t="s">
        <v>583</v>
      </c>
      <c r="B356" t="s">
        <v>2213</v>
      </c>
      <c r="C356" t="s">
        <v>2260</v>
      </c>
      <c r="D356" t="s">
        <v>2179</v>
      </c>
      <c r="E356" t="s">
        <v>2261</v>
      </c>
      <c r="J356" t="s">
        <v>411</v>
      </c>
      <c r="Q356" s="15">
        <v>44819</v>
      </c>
      <c r="R356" t="s">
        <v>1746</v>
      </c>
      <c r="S356" t="s">
        <v>2212</v>
      </c>
      <c r="T356" t="s">
        <v>1748</v>
      </c>
    </row>
    <row r="357" spans="1:20" x14ac:dyDescent="0.25">
      <c r="A357" t="s">
        <v>583</v>
      </c>
      <c r="B357" t="s">
        <v>2214</v>
      </c>
      <c r="C357" t="s">
        <v>2260</v>
      </c>
      <c r="D357" t="s">
        <v>2179</v>
      </c>
      <c r="E357" t="s">
        <v>2261</v>
      </c>
      <c r="J357" t="s">
        <v>411</v>
      </c>
      <c r="Q357" s="15">
        <v>44820</v>
      </c>
      <c r="R357" t="s">
        <v>1746</v>
      </c>
      <c r="S357" t="s">
        <v>2212</v>
      </c>
      <c r="T357" t="s">
        <v>1748</v>
      </c>
    </row>
    <row r="358" spans="1:20" x14ac:dyDescent="0.25">
      <c r="A358" t="s">
        <v>583</v>
      </c>
      <c r="B358" t="s">
        <v>2215</v>
      </c>
      <c r="C358" t="s">
        <v>2260</v>
      </c>
      <c r="D358" t="s">
        <v>2179</v>
      </c>
      <c r="E358" t="s">
        <v>2261</v>
      </c>
      <c r="J358" t="s">
        <v>411</v>
      </c>
      <c r="Q358" s="15">
        <v>44821</v>
      </c>
      <c r="R358" t="s">
        <v>1746</v>
      </c>
      <c r="S358" t="s">
        <v>2212</v>
      </c>
      <c r="T358" t="s">
        <v>1748</v>
      </c>
    </row>
    <row r="359" spans="1:20" x14ac:dyDescent="0.25">
      <c r="A359" t="s">
        <v>583</v>
      </c>
      <c r="B359" t="s">
        <v>2216</v>
      </c>
      <c r="C359" t="s">
        <v>2260</v>
      </c>
      <c r="D359" t="s">
        <v>2179</v>
      </c>
      <c r="E359" t="s">
        <v>2261</v>
      </c>
      <c r="J359" t="s">
        <v>411</v>
      </c>
      <c r="Q359" s="15">
        <v>44822</v>
      </c>
      <c r="R359" t="s">
        <v>1746</v>
      </c>
      <c r="S359" t="s">
        <v>2212</v>
      </c>
      <c r="T359" t="s">
        <v>1748</v>
      </c>
    </row>
    <row r="360" spans="1:20" x14ac:dyDescent="0.25">
      <c r="A360" t="s">
        <v>585</v>
      </c>
      <c r="B360" t="s">
        <v>1743</v>
      </c>
      <c r="C360" t="s">
        <v>2262</v>
      </c>
      <c r="D360" t="s">
        <v>2263</v>
      </c>
      <c r="E360" t="s">
        <v>2264</v>
      </c>
      <c r="J360" t="s">
        <v>52</v>
      </c>
      <c r="Q360" s="15">
        <v>44823</v>
      </c>
      <c r="R360" t="s">
        <v>1746</v>
      </c>
      <c r="S360" t="s">
        <v>2212</v>
      </c>
      <c r="T360" t="s">
        <v>1748</v>
      </c>
    </row>
    <row r="361" spans="1:20" x14ac:dyDescent="0.25">
      <c r="A361" t="s">
        <v>585</v>
      </c>
      <c r="B361" t="s">
        <v>2195</v>
      </c>
      <c r="C361" t="s">
        <v>2262</v>
      </c>
      <c r="D361" t="s">
        <v>2263</v>
      </c>
      <c r="E361" t="s">
        <v>2264</v>
      </c>
      <c r="J361" t="s">
        <v>52</v>
      </c>
      <c r="Q361" s="15">
        <v>44824</v>
      </c>
      <c r="R361" t="s">
        <v>1746</v>
      </c>
      <c r="S361" t="s">
        <v>2212</v>
      </c>
      <c r="T361" t="s">
        <v>1748</v>
      </c>
    </row>
    <row r="362" spans="1:20" x14ac:dyDescent="0.25">
      <c r="A362" t="s">
        <v>587</v>
      </c>
      <c r="B362" t="s">
        <v>1743</v>
      </c>
      <c r="C362" t="s">
        <v>2265</v>
      </c>
      <c r="D362" t="s">
        <v>1750</v>
      </c>
      <c r="E362" t="s">
        <v>1767</v>
      </c>
      <c r="J362" t="s">
        <v>17</v>
      </c>
      <c r="Q362" s="15">
        <v>44825</v>
      </c>
      <c r="R362" t="s">
        <v>1746</v>
      </c>
      <c r="S362" t="s">
        <v>1776</v>
      </c>
      <c r="T362" t="s">
        <v>1748</v>
      </c>
    </row>
    <row r="363" spans="1:20" x14ac:dyDescent="0.25">
      <c r="A363" t="s">
        <v>589</v>
      </c>
      <c r="B363" t="s">
        <v>1743</v>
      </c>
      <c r="C363" t="s">
        <v>2266</v>
      </c>
      <c r="D363" t="s">
        <v>2267</v>
      </c>
      <c r="E363" t="s">
        <v>2268</v>
      </c>
      <c r="J363" t="s">
        <v>591</v>
      </c>
      <c r="Q363" s="15">
        <v>44826</v>
      </c>
      <c r="R363" t="s">
        <v>1746</v>
      </c>
      <c r="S363" t="s">
        <v>1776</v>
      </c>
      <c r="T363" t="s">
        <v>1748</v>
      </c>
    </row>
    <row r="364" spans="1:20" x14ac:dyDescent="0.25">
      <c r="A364" t="s">
        <v>592</v>
      </c>
      <c r="B364" t="s">
        <v>1743</v>
      </c>
      <c r="C364" t="s">
        <v>593</v>
      </c>
      <c r="D364" t="s">
        <v>2269</v>
      </c>
      <c r="E364" t="s">
        <v>1872</v>
      </c>
      <c r="Q364" s="15">
        <v>44827</v>
      </c>
      <c r="R364" t="s">
        <v>1746</v>
      </c>
      <c r="S364" t="s">
        <v>1776</v>
      </c>
      <c r="T364" t="s">
        <v>1748</v>
      </c>
    </row>
    <row r="365" spans="1:20" x14ac:dyDescent="0.25">
      <c r="A365" t="s">
        <v>594</v>
      </c>
      <c r="B365" t="s">
        <v>1743</v>
      </c>
      <c r="C365" t="s">
        <v>2270</v>
      </c>
      <c r="D365" t="s">
        <v>2271</v>
      </c>
      <c r="E365" t="s">
        <v>2272</v>
      </c>
      <c r="J365" t="s">
        <v>596</v>
      </c>
      <c r="Q365" s="15">
        <v>44828</v>
      </c>
      <c r="R365" t="s">
        <v>1746</v>
      </c>
      <c r="S365" t="s">
        <v>1776</v>
      </c>
      <c r="T365" t="s">
        <v>1748</v>
      </c>
    </row>
    <row r="366" spans="1:20" x14ac:dyDescent="0.25">
      <c r="A366" t="s">
        <v>594</v>
      </c>
      <c r="B366" t="s">
        <v>2195</v>
      </c>
      <c r="C366" t="s">
        <v>2270</v>
      </c>
      <c r="D366" t="s">
        <v>2271</v>
      </c>
      <c r="E366" t="s">
        <v>2272</v>
      </c>
      <c r="J366" t="s">
        <v>596</v>
      </c>
      <c r="Q366" s="15">
        <v>44829</v>
      </c>
      <c r="R366" t="s">
        <v>1746</v>
      </c>
      <c r="S366" t="s">
        <v>1776</v>
      </c>
      <c r="T366" t="s">
        <v>1748</v>
      </c>
    </row>
    <row r="367" spans="1:20" x14ac:dyDescent="0.25">
      <c r="A367" t="s">
        <v>594</v>
      </c>
      <c r="B367" t="s">
        <v>2196</v>
      </c>
      <c r="C367" t="s">
        <v>2270</v>
      </c>
      <c r="D367" t="s">
        <v>2271</v>
      </c>
      <c r="E367" t="s">
        <v>2272</v>
      </c>
      <c r="J367" t="s">
        <v>596</v>
      </c>
      <c r="Q367" s="15">
        <v>44830</v>
      </c>
      <c r="R367" t="s">
        <v>1746</v>
      </c>
      <c r="S367" t="s">
        <v>1776</v>
      </c>
      <c r="T367" t="s">
        <v>1748</v>
      </c>
    </row>
    <row r="368" spans="1:20" x14ac:dyDescent="0.25">
      <c r="A368" t="s">
        <v>594</v>
      </c>
      <c r="B368" t="s">
        <v>2197</v>
      </c>
      <c r="C368" t="s">
        <v>2270</v>
      </c>
      <c r="D368" t="s">
        <v>2271</v>
      </c>
      <c r="E368" t="s">
        <v>2272</v>
      </c>
      <c r="J368" t="s">
        <v>596</v>
      </c>
      <c r="Q368" s="15">
        <v>44831</v>
      </c>
      <c r="R368" t="s">
        <v>1746</v>
      </c>
      <c r="S368" t="s">
        <v>1776</v>
      </c>
      <c r="T368" t="s">
        <v>1748</v>
      </c>
    </row>
    <row r="369" spans="1:20" x14ac:dyDescent="0.25">
      <c r="A369" t="s">
        <v>594</v>
      </c>
      <c r="B369" t="s">
        <v>2213</v>
      </c>
      <c r="C369" t="s">
        <v>2270</v>
      </c>
      <c r="D369" t="s">
        <v>2271</v>
      </c>
      <c r="E369" t="s">
        <v>2272</v>
      </c>
      <c r="J369" t="s">
        <v>596</v>
      </c>
      <c r="Q369" s="15">
        <v>44832</v>
      </c>
      <c r="R369" t="s">
        <v>1746</v>
      </c>
      <c r="S369" t="s">
        <v>1776</v>
      </c>
      <c r="T369" t="s">
        <v>1748</v>
      </c>
    </row>
    <row r="370" spans="1:20" x14ac:dyDescent="0.25">
      <c r="A370" t="s">
        <v>594</v>
      </c>
      <c r="B370" t="s">
        <v>2214</v>
      </c>
      <c r="C370" t="s">
        <v>2270</v>
      </c>
      <c r="D370" t="s">
        <v>2271</v>
      </c>
      <c r="E370" t="s">
        <v>2272</v>
      </c>
      <c r="J370" t="s">
        <v>596</v>
      </c>
      <c r="Q370" s="15">
        <v>44833</v>
      </c>
      <c r="R370" t="s">
        <v>1746</v>
      </c>
      <c r="S370" t="s">
        <v>1776</v>
      </c>
      <c r="T370" t="s">
        <v>1748</v>
      </c>
    </row>
    <row r="371" spans="1:20" x14ac:dyDescent="0.25">
      <c r="A371" t="s">
        <v>594</v>
      </c>
      <c r="B371" t="s">
        <v>2215</v>
      </c>
      <c r="C371" t="s">
        <v>2270</v>
      </c>
      <c r="D371" t="s">
        <v>2271</v>
      </c>
      <c r="E371" t="s">
        <v>2272</v>
      </c>
      <c r="J371" t="s">
        <v>596</v>
      </c>
      <c r="Q371" s="15">
        <v>44834</v>
      </c>
      <c r="R371" t="s">
        <v>1746</v>
      </c>
      <c r="S371" t="s">
        <v>1776</v>
      </c>
      <c r="T371" t="s">
        <v>1748</v>
      </c>
    </row>
    <row r="372" spans="1:20" x14ac:dyDescent="0.25">
      <c r="A372" t="s">
        <v>594</v>
      </c>
      <c r="B372" t="s">
        <v>2216</v>
      </c>
      <c r="C372" t="s">
        <v>2270</v>
      </c>
      <c r="D372" t="s">
        <v>2271</v>
      </c>
      <c r="E372" t="s">
        <v>2272</v>
      </c>
      <c r="J372" t="s">
        <v>596</v>
      </c>
      <c r="Q372" s="15">
        <v>44835</v>
      </c>
      <c r="R372" t="s">
        <v>1746</v>
      </c>
      <c r="S372" t="s">
        <v>1776</v>
      </c>
      <c r="T372" t="s">
        <v>1748</v>
      </c>
    </row>
    <row r="373" spans="1:20" x14ac:dyDescent="0.25">
      <c r="A373" t="s">
        <v>594</v>
      </c>
      <c r="B373" t="s">
        <v>2237</v>
      </c>
      <c r="C373" t="s">
        <v>2270</v>
      </c>
      <c r="D373" t="s">
        <v>2271</v>
      </c>
      <c r="E373" t="s">
        <v>2272</v>
      </c>
      <c r="J373" t="s">
        <v>596</v>
      </c>
      <c r="Q373" s="15">
        <v>44836</v>
      </c>
      <c r="R373" t="s">
        <v>1746</v>
      </c>
      <c r="S373" t="s">
        <v>1776</v>
      </c>
      <c r="T373" t="s">
        <v>1748</v>
      </c>
    </row>
    <row r="374" spans="1:20" x14ac:dyDescent="0.25">
      <c r="A374" t="s">
        <v>594</v>
      </c>
      <c r="B374" t="s">
        <v>2238</v>
      </c>
      <c r="C374" t="s">
        <v>2270</v>
      </c>
      <c r="D374" t="s">
        <v>2271</v>
      </c>
      <c r="E374" t="s">
        <v>2272</v>
      </c>
      <c r="J374" t="s">
        <v>596</v>
      </c>
      <c r="Q374" s="15">
        <v>44837</v>
      </c>
      <c r="R374" t="s">
        <v>1746</v>
      </c>
      <c r="S374" t="s">
        <v>1776</v>
      </c>
      <c r="T374" t="s">
        <v>1748</v>
      </c>
    </row>
    <row r="375" spans="1:20" x14ac:dyDescent="0.25">
      <c r="A375" t="s">
        <v>597</v>
      </c>
      <c r="B375" t="s">
        <v>1743</v>
      </c>
      <c r="C375" t="s">
        <v>2273</v>
      </c>
      <c r="D375" t="s">
        <v>2271</v>
      </c>
      <c r="E375" t="s">
        <v>2274</v>
      </c>
      <c r="J375" t="s">
        <v>596</v>
      </c>
      <c r="Q375" s="15">
        <v>44838</v>
      </c>
      <c r="R375" t="s">
        <v>1746</v>
      </c>
      <c r="S375" t="s">
        <v>1776</v>
      </c>
      <c r="T375" t="s">
        <v>1748</v>
      </c>
    </row>
    <row r="376" spans="1:20" x14ac:dyDescent="0.25">
      <c r="A376" t="s">
        <v>599</v>
      </c>
      <c r="B376" t="s">
        <v>1743</v>
      </c>
      <c r="C376" t="s">
        <v>2275</v>
      </c>
      <c r="D376" t="s">
        <v>2271</v>
      </c>
      <c r="E376" t="s">
        <v>2129</v>
      </c>
      <c r="J376" t="s">
        <v>596</v>
      </c>
      <c r="Q376" s="15">
        <v>44839</v>
      </c>
      <c r="R376" t="s">
        <v>1746</v>
      </c>
      <c r="S376" t="s">
        <v>1776</v>
      </c>
      <c r="T376" t="s">
        <v>1748</v>
      </c>
    </row>
    <row r="377" spans="1:20" x14ac:dyDescent="0.25">
      <c r="A377" t="s">
        <v>599</v>
      </c>
      <c r="B377" t="s">
        <v>2195</v>
      </c>
      <c r="C377" t="s">
        <v>2275</v>
      </c>
      <c r="D377" t="s">
        <v>2271</v>
      </c>
      <c r="E377" t="s">
        <v>2129</v>
      </c>
      <c r="J377" t="s">
        <v>596</v>
      </c>
      <c r="Q377" s="15">
        <v>44840</v>
      </c>
      <c r="R377" t="s">
        <v>1746</v>
      </c>
      <c r="S377" t="s">
        <v>1776</v>
      </c>
      <c r="T377" t="s">
        <v>1748</v>
      </c>
    </row>
    <row r="378" spans="1:20" x14ac:dyDescent="0.25">
      <c r="A378" t="s">
        <v>601</v>
      </c>
      <c r="B378" t="s">
        <v>2196</v>
      </c>
      <c r="C378" t="s">
        <v>602</v>
      </c>
      <c r="D378" t="s">
        <v>2276</v>
      </c>
      <c r="E378" t="s">
        <v>2277</v>
      </c>
      <c r="J378" t="s">
        <v>188</v>
      </c>
      <c r="Q378" s="15">
        <v>44841</v>
      </c>
      <c r="R378" t="s">
        <v>1746</v>
      </c>
      <c r="S378" t="s">
        <v>1776</v>
      </c>
      <c r="T378" t="s">
        <v>1748</v>
      </c>
    </row>
    <row r="379" spans="1:20" x14ac:dyDescent="0.25">
      <c r="A379" t="s">
        <v>601</v>
      </c>
      <c r="B379" t="s">
        <v>2197</v>
      </c>
      <c r="C379" t="s">
        <v>602</v>
      </c>
      <c r="D379" t="s">
        <v>2276</v>
      </c>
      <c r="E379" t="s">
        <v>2277</v>
      </c>
      <c r="J379" t="s">
        <v>188</v>
      </c>
      <c r="Q379" s="15">
        <v>44842</v>
      </c>
      <c r="R379" t="s">
        <v>1746</v>
      </c>
      <c r="S379" t="s">
        <v>1776</v>
      </c>
      <c r="T379" t="s">
        <v>1748</v>
      </c>
    </row>
    <row r="380" spans="1:20" x14ac:dyDescent="0.25">
      <c r="A380" t="s">
        <v>601</v>
      </c>
      <c r="B380" t="s">
        <v>1743</v>
      </c>
      <c r="C380" t="s">
        <v>602</v>
      </c>
      <c r="D380" t="s">
        <v>2276</v>
      </c>
      <c r="E380" t="s">
        <v>2277</v>
      </c>
      <c r="J380" t="s">
        <v>188</v>
      </c>
      <c r="Q380" s="15">
        <v>44843</v>
      </c>
      <c r="R380" t="s">
        <v>1746</v>
      </c>
      <c r="S380" t="s">
        <v>1776</v>
      </c>
      <c r="T380" t="s">
        <v>1748</v>
      </c>
    </row>
    <row r="381" spans="1:20" x14ac:dyDescent="0.25">
      <c r="A381" t="s">
        <v>601</v>
      </c>
      <c r="B381" t="s">
        <v>2195</v>
      </c>
      <c r="C381" t="s">
        <v>602</v>
      </c>
      <c r="D381" t="s">
        <v>2276</v>
      </c>
      <c r="E381" t="s">
        <v>2277</v>
      </c>
      <c r="J381" t="s">
        <v>188</v>
      </c>
      <c r="Q381" s="15">
        <v>44844</v>
      </c>
      <c r="R381" t="s">
        <v>1746</v>
      </c>
      <c r="S381" t="s">
        <v>1776</v>
      </c>
      <c r="T381" t="s">
        <v>1748</v>
      </c>
    </row>
    <row r="382" spans="1:20" x14ac:dyDescent="0.25">
      <c r="A382" t="s">
        <v>603</v>
      </c>
      <c r="B382" t="s">
        <v>1743</v>
      </c>
      <c r="C382" t="s">
        <v>604</v>
      </c>
      <c r="D382" t="s">
        <v>2276</v>
      </c>
      <c r="E382" t="s">
        <v>2277</v>
      </c>
      <c r="J382" t="s">
        <v>188</v>
      </c>
      <c r="P382" t="s">
        <v>2278</v>
      </c>
      <c r="Q382" s="15">
        <v>44845</v>
      </c>
      <c r="R382" t="s">
        <v>1746</v>
      </c>
      <c r="S382" t="s">
        <v>1776</v>
      </c>
      <c r="T382" t="s">
        <v>1748</v>
      </c>
    </row>
    <row r="383" spans="1:20" x14ac:dyDescent="0.25">
      <c r="A383" t="s">
        <v>605</v>
      </c>
      <c r="B383" t="s">
        <v>1743</v>
      </c>
      <c r="C383" t="s">
        <v>2279</v>
      </c>
      <c r="D383" t="s">
        <v>2280</v>
      </c>
      <c r="E383" t="s">
        <v>2281</v>
      </c>
      <c r="J383" t="s">
        <v>607</v>
      </c>
      <c r="Q383" s="15">
        <v>44846</v>
      </c>
      <c r="R383" t="s">
        <v>1746</v>
      </c>
      <c r="S383" t="s">
        <v>1776</v>
      </c>
      <c r="T383" t="s">
        <v>1748</v>
      </c>
    </row>
    <row r="384" spans="1:20" x14ac:dyDescent="0.25">
      <c r="A384" t="s">
        <v>608</v>
      </c>
      <c r="B384" t="s">
        <v>1743</v>
      </c>
      <c r="C384" t="s">
        <v>2282</v>
      </c>
      <c r="D384" t="s">
        <v>2283</v>
      </c>
      <c r="E384" t="s">
        <v>2284</v>
      </c>
      <c r="J384" t="s">
        <v>58</v>
      </c>
      <c r="Q384" s="15">
        <v>44847</v>
      </c>
      <c r="R384" t="s">
        <v>1746</v>
      </c>
      <c r="S384" t="s">
        <v>1776</v>
      </c>
      <c r="T384" t="s">
        <v>1748</v>
      </c>
    </row>
    <row r="385" spans="1:20" x14ac:dyDescent="0.25">
      <c r="A385" t="s">
        <v>610</v>
      </c>
      <c r="B385" t="s">
        <v>1743</v>
      </c>
      <c r="C385" t="s">
        <v>2285</v>
      </c>
      <c r="D385" t="s">
        <v>2286</v>
      </c>
      <c r="E385" t="s">
        <v>2287</v>
      </c>
      <c r="J385" t="s">
        <v>498</v>
      </c>
      <c r="Q385" s="15">
        <v>44848</v>
      </c>
      <c r="R385" t="s">
        <v>1746</v>
      </c>
      <c r="S385" t="s">
        <v>1776</v>
      </c>
      <c r="T385" t="s">
        <v>1748</v>
      </c>
    </row>
    <row r="386" spans="1:20" x14ac:dyDescent="0.25">
      <c r="A386" t="s">
        <v>612</v>
      </c>
      <c r="B386" t="s">
        <v>2195</v>
      </c>
      <c r="C386" t="s">
        <v>2288</v>
      </c>
      <c r="D386" t="s">
        <v>2289</v>
      </c>
      <c r="E386" t="s">
        <v>1975</v>
      </c>
      <c r="J386" t="s">
        <v>614</v>
      </c>
      <c r="Q386" s="15">
        <v>44849</v>
      </c>
      <c r="R386" t="s">
        <v>1746</v>
      </c>
      <c r="S386" t="s">
        <v>1776</v>
      </c>
      <c r="T386" t="s">
        <v>1748</v>
      </c>
    </row>
    <row r="387" spans="1:20" x14ac:dyDescent="0.25">
      <c r="A387" t="s">
        <v>612</v>
      </c>
      <c r="B387" t="s">
        <v>1743</v>
      </c>
      <c r="C387" t="s">
        <v>2288</v>
      </c>
      <c r="D387" t="s">
        <v>2289</v>
      </c>
      <c r="E387" t="s">
        <v>1975</v>
      </c>
      <c r="J387" t="s">
        <v>614</v>
      </c>
      <c r="Q387" s="15">
        <v>44850</v>
      </c>
      <c r="R387" t="s">
        <v>1746</v>
      </c>
      <c r="S387" t="s">
        <v>1776</v>
      </c>
      <c r="T387" t="s">
        <v>1748</v>
      </c>
    </row>
    <row r="388" spans="1:20" x14ac:dyDescent="0.25">
      <c r="A388" t="s">
        <v>615</v>
      </c>
      <c r="B388" t="s">
        <v>1743</v>
      </c>
      <c r="C388" t="s">
        <v>2290</v>
      </c>
      <c r="D388" t="s">
        <v>2289</v>
      </c>
      <c r="E388" t="s">
        <v>1975</v>
      </c>
      <c r="J388" t="s">
        <v>614</v>
      </c>
      <c r="Q388" s="15">
        <v>44851</v>
      </c>
      <c r="R388" t="s">
        <v>1746</v>
      </c>
      <c r="S388" t="s">
        <v>1776</v>
      </c>
      <c r="T388" t="s">
        <v>1748</v>
      </c>
    </row>
    <row r="389" spans="1:20" x14ac:dyDescent="0.25">
      <c r="A389" t="s">
        <v>617</v>
      </c>
      <c r="B389" t="s">
        <v>1743</v>
      </c>
      <c r="C389" t="s">
        <v>2291</v>
      </c>
      <c r="D389" t="s">
        <v>1952</v>
      </c>
      <c r="E389" t="s">
        <v>1962</v>
      </c>
      <c r="J389" t="s">
        <v>196</v>
      </c>
      <c r="Q389" s="15">
        <v>44852</v>
      </c>
      <c r="R389" t="s">
        <v>1746</v>
      </c>
      <c r="S389" t="s">
        <v>1776</v>
      </c>
      <c r="T389" t="s">
        <v>1748</v>
      </c>
    </row>
    <row r="390" spans="1:20" x14ac:dyDescent="0.25">
      <c r="A390" t="s">
        <v>619</v>
      </c>
      <c r="B390" t="s">
        <v>1743</v>
      </c>
      <c r="C390" t="s">
        <v>1994</v>
      </c>
      <c r="D390" t="s">
        <v>1992</v>
      </c>
      <c r="E390" t="s">
        <v>1995</v>
      </c>
      <c r="J390" t="s">
        <v>228</v>
      </c>
      <c r="Q390" s="15">
        <v>44853</v>
      </c>
      <c r="R390" t="s">
        <v>1746</v>
      </c>
      <c r="S390" t="s">
        <v>1776</v>
      </c>
      <c r="T390" t="s">
        <v>1748</v>
      </c>
    </row>
    <row r="391" spans="1:20" x14ac:dyDescent="0.25">
      <c r="A391" t="s">
        <v>620</v>
      </c>
      <c r="B391" t="s">
        <v>2195</v>
      </c>
      <c r="C391" t="s">
        <v>2292</v>
      </c>
      <c r="D391" t="s">
        <v>2293</v>
      </c>
      <c r="E391" t="s">
        <v>2294</v>
      </c>
      <c r="J391" t="s">
        <v>116</v>
      </c>
      <c r="Q391" s="15">
        <v>44854</v>
      </c>
      <c r="R391" t="s">
        <v>1746</v>
      </c>
      <c r="S391" t="s">
        <v>1776</v>
      </c>
      <c r="T391" t="s">
        <v>1748</v>
      </c>
    </row>
    <row r="392" spans="1:20" x14ac:dyDescent="0.25">
      <c r="A392" t="s">
        <v>620</v>
      </c>
      <c r="B392" t="s">
        <v>1743</v>
      </c>
      <c r="C392" t="s">
        <v>2292</v>
      </c>
      <c r="D392" t="s">
        <v>2293</v>
      </c>
      <c r="E392" t="s">
        <v>2294</v>
      </c>
      <c r="J392" t="s">
        <v>116</v>
      </c>
      <c r="Q392" s="15">
        <v>44855</v>
      </c>
      <c r="R392" t="s">
        <v>1746</v>
      </c>
      <c r="S392" t="s">
        <v>1776</v>
      </c>
      <c r="T392" t="s">
        <v>1748</v>
      </c>
    </row>
    <row r="393" spans="1:20" x14ac:dyDescent="0.25">
      <c r="A393" t="s">
        <v>622</v>
      </c>
      <c r="B393" t="s">
        <v>1743</v>
      </c>
      <c r="C393" t="s">
        <v>623</v>
      </c>
      <c r="D393" t="s">
        <v>2295</v>
      </c>
      <c r="E393" t="s">
        <v>2296</v>
      </c>
      <c r="Q393" s="15">
        <v>44856</v>
      </c>
      <c r="R393" t="s">
        <v>1746</v>
      </c>
      <c r="S393" t="s">
        <v>1776</v>
      </c>
      <c r="T393" t="s">
        <v>1748</v>
      </c>
    </row>
    <row r="394" spans="1:20" x14ac:dyDescent="0.25">
      <c r="A394" t="s">
        <v>624</v>
      </c>
      <c r="B394" t="s">
        <v>1743</v>
      </c>
      <c r="C394" t="s">
        <v>2137</v>
      </c>
      <c r="D394" t="s">
        <v>2138</v>
      </c>
      <c r="E394" t="s">
        <v>2139</v>
      </c>
      <c r="J394" t="s">
        <v>185</v>
      </c>
      <c r="Q394" s="15">
        <v>44857</v>
      </c>
      <c r="R394" t="s">
        <v>1746</v>
      </c>
      <c r="S394" t="s">
        <v>1776</v>
      </c>
      <c r="T394" t="s">
        <v>1748</v>
      </c>
    </row>
    <row r="395" spans="1:20" x14ac:dyDescent="0.25">
      <c r="A395" t="s">
        <v>625</v>
      </c>
      <c r="B395" t="s">
        <v>1743</v>
      </c>
      <c r="C395" t="s">
        <v>2297</v>
      </c>
      <c r="D395" t="s">
        <v>2179</v>
      </c>
      <c r="E395" t="s">
        <v>2298</v>
      </c>
      <c r="J395" t="s">
        <v>411</v>
      </c>
      <c r="Q395" s="15">
        <v>44858</v>
      </c>
      <c r="R395" t="s">
        <v>1746</v>
      </c>
      <c r="S395" t="s">
        <v>1776</v>
      </c>
      <c r="T395" t="s">
        <v>1748</v>
      </c>
    </row>
    <row r="396" spans="1:20" x14ac:dyDescent="0.25">
      <c r="A396" t="s">
        <v>625</v>
      </c>
      <c r="B396" t="s">
        <v>2195</v>
      </c>
      <c r="C396" t="s">
        <v>2297</v>
      </c>
      <c r="D396" t="s">
        <v>2179</v>
      </c>
      <c r="E396" t="s">
        <v>2298</v>
      </c>
      <c r="J396" t="s">
        <v>411</v>
      </c>
      <c r="Q396" s="15">
        <v>44859</v>
      </c>
      <c r="R396" t="s">
        <v>1746</v>
      </c>
      <c r="S396" t="s">
        <v>1776</v>
      </c>
      <c r="T396" t="s">
        <v>1748</v>
      </c>
    </row>
    <row r="397" spans="1:20" x14ac:dyDescent="0.25">
      <c r="A397" t="s">
        <v>625</v>
      </c>
      <c r="B397" t="s">
        <v>2196</v>
      </c>
      <c r="C397" t="s">
        <v>2297</v>
      </c>
      <c r="D397" t="s">
        <v>2179</v>
      </c>
      <c r="E397" t="s">
        <v>2298</v>
      </c>
      <c r="J397" t="s">
        <v>411</v>
      </c>
      <c r="Q397" s="15">
        <v>44860</v>
      </c>
      <c r="R397" t="s">
        <v>1746</v>
      </c>
      <c r="S397" t="s">
        <v>1776</v>
      </c>
      <c r="T397" t="s">
        <v>1748</v>
      </c>
    </row>
    <row r="398" spans="1:20" x14ac:dyDescent="0.25">
      <c r="A398" t="s">
        <v>627</v>
      </c>
      <c r="B398" t="s">
        <v>1743</v>
      </c>
      <c r="C398" t="s">
        <v>2299</v>
      </c>
      <c r="D398" t="s">
        <v>2300</v>
      </c>
      <c r="E398" t="s">
        <v>2301</v>
      </c>
      <c r="J398" t="s">
        <v>629</v>
      </c>
      <c r="Q398" s="15">
        <v>44861</v>
      </c>
      <c r="R398" t="s">
        <v>1746</v>
      </c>
      <c r="S398" t="s">
        <v>1813</v>
      </c>
      <c r="T398" t="s">
        <v>1748</v>
      </c>
    </row>
    <row r="399" spans="1:20" x14ac:dyDescent="0.25">
      <c r="A399" t="s">
        <v>627</v>
      </c>
      <c r="B399" t="s">
        <v>2195</v>
      </c>
      <c r="C399" t="s">
        <v>2299</v>
      </c>
      <c r="D399" t="s">
        <v>2300</v>
      </c>
      <c r="E399" t="s">
        <v>2301</v>
      </c>
      <c r="J399" t="s">
        <v>629</v>
      </c>
      <c r="Q399" s="15">
        <v>44862</v>
      </c>
      <c r="R399" t="s">
        <v>1746</v>
      </c>
      <c r="S399" t="s">
        <v>1813</v>
      </c>
      <c r="T399" t="s">
        <v>1748</v>
      </c>
    </row>
    <row r="400" spans="1:20" x14ac:dyDescent="0.25">
      <c r="A400" t="s">
        <v>627</v>
      </c>
      <c r="B400" t="s">
        <v>2196</v>
      </c>
      <c r="C400" t="s">
        <v>2299</v>
      </c>
      <c r="D400" t="s">
        <v>2300</v>
      </c>
      <c r="E400" t="s">
        <v>2301</v>
      </c>
      <c r="J400" t="s">
        <v>629</v>
      </c>
      <c r="Q400" s="15">
        <v>44863</v>
      </c>
      <c r="R400" t="s">
        <v>1746</v>
      </c>
      <c r="S400" t="s">
        <v>1813</v>
      </c>
      <c r="T400" t="s">
        <v>1748</v>
      </c>
    </row>
    <row r="401" spans="1:20" x14ac:dyDescent="0.25">
      <c r="A401" t="s">
        <v>627</v>
      </c>
      <c r="B401" t="s">
        <v>2197</v>
      </c>
      <c r="C401" t="s">
        <v>2299</v>
      </c>
      <c r="D401" t="s">
        <v>2300</v>
      </c>
      <c r="E401" t="s">
        <v>2301</v>
      </c>
      <c r="J401" t="s">
        <v>629</v>
      </c>
      <c r="Q401" s="15">
        <v>44864</v>
      </c>
      <c r="R401" t="s">
        <v>1746</v>
      </c>
      <c r="S401" t="s">
        <v>1813</v>
      </c>
      <c r="T401" t="s">
        <v>1748</v>
      </c>
    </row>
    <row r="402" spans="1:20" x14ac:dyDescent="0.25">
      <c r="A402" t="s">
        <v>630</v>
      </c>
      <c r="B402" t="s">
        <v>1743</v>
      </c>
      <c r="C402" t="s">
        <v>631</v>
      </c>
      <c r="D402" t="s">
        <v>1881</v>
      </c>
      <c r="E402" t="s">
        <v>2302</v>
      </c>
      <c r="J402" t="s">
        <v>136</v>
      </c>
      <c r="Q402" s="15">
        <v>44865</v>
      </c>
      <c r="R402" t="s">
        <v>1746</v>
      </c>
      <c r="S402" t="s">
        <v>1813</v>
      </c>
      <c r="T402" t="s">
        <v>1748</v>
      </c>
    </row>
    <row r="403" spans="1:20" x14ac:dyDescent="0.25">
      <c r="A403" t="s">
        <v>630</v>
      </c>
      <c r="B403" t="s">
        <v>2195</v>
      </c>
      <c r="C403" t="s">
        <v>631</v>
      </c>
      <c r="D403" t="s">
        <v>1881</v>
      </c>
      <c r="E403" t="s">
        <v>2302</v>
      </c>
      <c r="J403" t="s">
        <v>136</v>
      </c>
      <c r="Q403" s="15">
        <v>44866</v>
      </c>
      <c r="R403" t="s">
        <v>1746</v>
      </c>
      <c r="S403" t="s">
        <v>1813</v>
      </c>
      <c r="T403" t="s">
        <v>1748</v>
      </c>
    </row>
    <row r="404" spans="1:20" x14ac:dyDescent="0.25">
      <c r="A404" t="s">
        <v>632</v>
      </c>
      <c r="B404" t="s">
        <v>1743</v>
      </c>
      <c r="C404" t="s">
        <v>2303</v>
      </c>
      <c r="D404" t="s">
        <v>1952</v>
      </c>
      <c r="E404" t="s">
        <v>1953</v>
      </c>
      <c r="J404" t="s">
        <v>196</v>
      </c>
      <c r="Q404" s="15">
        <v>44867</v>
      </c>
      <c r="R404" t="s">
        <v>1746</v>
      </c>
      <c r="S404" t="s">
        <v>1813</v>
      </c>
      <c r="T404" t="s">
        <v>1748</v>
      </c>
    </row>
    <row r="405" spans="1:20" x14ac:dyDescent="0.25">
      <c r="A405" t="s">
        <v>632</v>
      </c>
      <c r="B405" t="s">
        <v>2213</v>
      </c>
      <c r="C405" t="s">
        <v>2303</v>
      </c>
      <c r="D405" t="s">
        <v>1952</v>
      </c>
      <c r="E405" t="s">
        <v>1953</v>
      </c>
      <c r="J405" t="s">
        <v>196</v>
      </c>
      <c r="Q405" s="15">
        <v>44868</v>
      </c>
      <c r="R405" t="s">
        <v>1746</v>
      </c>
      <c r="S405" t="s">
        <v>1813</v>
      </c>
      <c r="T405" t="s">
        <v>1748</v>
      </c>
    </row>
    <row r="406" spans="1:20" x14ac:dyDescent="0.25">
      <c r="A406" t="s">
        <v>632</v>
      </c>
      <c r="B406" t="s">
        <v>2197</v>
      </c>
      <c r="C406" t="s">
        <v>2303</v>
      </c>
      <c r="D406" t="s">
        <v>1952</v>
      </c>
      <c r="E406" t="s">
        <v>1953</v>
      </c>
      <c r="J406" t="s">
        <v>196</v>
      </c>
      <c r="Q406" s="15">
        <v>44869</v>
      </c>
      <c r="R406" t="s">
        <v>1746</v>
      </c>
      <c r="S406" t="s">
        <v>1813</v>
      </c>
      <c r="T406" t="s">
        <v>1748</v>
      </c>
    </row>
    <row r="407" spans="1:20" x14ac:dyDescent="0.25">
      <c r="A407" t="s">
        <v>632</v>
      </c>
      <c r="B407" t="s">
        <v>2216</v>
      </c>
      <c r="C407" t="s">
        <v>2303</v>
      </c>
      <c r="D407" t="s">
        <v>1952</v>
      </c>
      <c r="E407" t="s">
        <v>1953</v>
      </c>
      <c r="J407" t="s">
        <v>196</v>
      </c>
      <c r="Q407" s="15">
        <v>44870</v>
      </c>
      <c r="R407" t="s">
        <v>1746</v>
      </c>
      <c r="S407" t="s">
        <v>1813</v>
      </c>
      <c r="T407" t="s">
        <v>1748</v>
      </c>
    </row>
    <row r="408" spans="1:20" x14ac:dyDescent="0.25">
      <c r="A408" t="s">
        <v>632</v>
      </c>
      <c r="B408" t="s">
        <v>2195</v>
      </c>
      <c r="C408" t="s">
        <v>2303</v>
      </c>
      <c r="D408" t="s">
        <v>1952</v>
      </c>
      <c r="E408" t="s">
        <v>1953</v>
      </c>
      <c r="J408" t="s">
        <v>196</v>
      </c>
      <c r="Q408" s="15">
        <v>44871</v>
      </c>
      <c r="R408" t="s">
        <v>1746</v>
      </c>
      <c r="S408" t="s">
        <v>1813</v>
      </c>
      <c r="T408" t="s">
        <v>1748</v>
      </c>
    </row>
    <row r="409" spans="1:20" x14ac:dyDescent="0.25">
      <c r="A409" t="s">
        <v>632</v>
      </c>
      <c r="B409" t="s">
        <v>2196</v>
      </c>
      <c r="C409" t="s">
        <v>2303</v>
      </c>
      <c r="D409" t="s">
        <v>1952</v>
      </c>
      <c r="E409" t="s">
        <v>1953</v>
      </c>
      <c r="J409" t="s">
        <v>196</v>
      </c>
      <c r="Q409" s="15">
        <v>44872</v>
      </c>
      <c r="R409" t="s">
        <v>1746</v>
      </c>
      <c r="S409" t="s">
        <v>1813</v>
      </c>
      <c r="T409" t="s">
        <v>1748</v>
      </c>
    </row>
    <row r="410" spans="1:20" x14ac:dyDescent="0.25">
      <c r="A410" t="s">
        <v>632</v>
      </c>
      <c r="B410" t="s">
        <v>2214</v>
      </c>
      <c r="C410" t="s">
        <v>2303</v>
      </c>
      <c r="D410" t="s">
        <v>1952</v>
      </c>
      <c r="E410" t="s">
        <v>1953</v>
      </c>
      <c r="J410" t="s">
        <v>196</v>
      </c>
      <c r="Q410" s="15">
        <v>44873</v>
      </c>
      <c r="R410" t="s">
        <v>1746</v>
      </c>
      <c r="S410" t="s">
        <v>1813</v>
      </c>
      <c r="T410" t="s">
        <v>1748</v>
      </c>
    </row>
    <row r="411" spans="1:20" x14ac:dyDescent="0.25">
      <c r="A411" t="s">
        <v>632</v>
      </c>
      <c r="B411" t="s">
        <v>2215</v>
      </c>
      <c r="C411" t="s">
        <v>2303</v>
      </c>
      <c r="D411" t="s">
        <v>1952</v>
      </c>
      <c r="E411" t="s">
        <v>1953</v>
      </c>
      <c r="J411" t="s">
        <v>196</v>
      </c>
      <c r="Q411" s="15">
        <v>44874</v>
      </c>
      <c r="R411" t="s">
        <v>1746</v>
      </c>
      <c r="S411" t="s">
        <v>1813</v>
      </c>
      <c r="T411" t="s">
        <v>1748</v>
      </c>
    </row>
    <row r="412" spans="1:20" x14ac:dyDescent="0.25">
      <c r="A412" t="s">
        <v>634</v>
      </c>
      <c r="B412" t="s">
        <v>1743</v>
      </c>
      <c r="C412" t="s">
        <v>1762</v>
      </c>
      <c r="D412" t="s">
        <v>1750</v>
      </c>
      <c r="E412" t="s">
        <v>1763</v>
      </c>
      <c r="J412" t="s">
        <v>17</v>
      </c>
      <c r="Q412" s="15">
        <v>44875</v>
      </c>
      <c r="R412" t="s">
        <v>1746</v>
      </c>
      <c r="S412" t="s">
        <v>1759</v>
      </c>
      <c r="T412" t="s">
        <v>1748</v>
      </c>
    </row>
    <row r="413" spans="1:20" x14ac:dyDescent="0.25">
      <c r="A413" t="s">
        <v>635</v>
      </c>
      <c r="B413" t="s">
        <v>1743</v>
      </c>
      <c r="C413" t="s">
        <v>1762</v>
      </c>
      <c r="D413" t="s">
        <v>1750</v>
      </c>
      <c r="E413" t="s">
        <v>1763</v>
      </c>
      <c r="J413" t="s">
        <v>17</v>
      </c>
      <c r="Q413" s="15">
        <v>44876</v>
      </c>
      <c r="R413" t="s">
        <v>1746</v>
      </c>
      <c r="S413" t="s">
        <v>1759</v>
      </c>
      <c r="T413" t="s">
        <v>1748</v>
      </c>
    </row>
    <row r="414" spans="1:20" x14ac:dyDescent="0.25">
      <c r="A414" t="s">
        <v>636</v>
      </c>
      <c r="B414" t="s">
        <v>1743</v>
      </c>
      <c r="C414" t="s">
        <v>1762</v>
      </c>
      <c r="D414" t="s">
        <v>1750</v>
      </c>
      <c r="E414" t="s">
        <v>1763</v>
      </c>
      <c r="J414" t="s">
        <v>17</v>
      </c>
      <c r="Q414" s="15">
        <v>44877</v>
      </c>
      <c r="R414" t="s">
        <v>1746</v>
      </c>
      <c r="S414" t="s">
        <v>1759</v>
      </c>
      <c r="T414" t="s">
        <v>1748</v>
      </c>
    </row>
    <row r="415" spans="1:20" x14ac:dyDescent="0.25">
      <c r="A415" t="s">
        <v>637</v>
      </c>
      <c r="B415" t="s">
        <v>1743</v>
      </c>
      <c r="C415" t="s">
        <v>1762</v>
      </c>
      <c r="D415" t="s">
        <v>1750</v>
      </c>
      <c r="E415" t="s">
        <v>1763</v>
      </c>
      <c r="J415" t="s">
        <v>17</v>
      </c>
      <c r="Q415" s="15">
        <v>44878</v>
      </c>
      <c r="R415" t="s">
        <v>1746</v>
      </c>
      <c r="S415" t="s">
        <v>1759</v>
      </c>
      <c r="T415" t="s">
        <v>1748</v>
      </c>
    </row>
    <row r="416" spans="1:20" x14ac:dyDescent="0.25">
      <c r="A416" t="s">
        <v>638</v>
      </c>
      <c r="B416" t="s">
        <v>1743</v>
      </c>
      <c r="C416" t="s">
        <v>1762</v>
      </c>
      <c r="D416" t="s">
        <v>1750</v>
      </c>
      <c r="E416" t="s">
        <v>1763</v>
      </c>
      <c r="J416" t="s">
        <v>17</v>
      </c>
      <c r="Q416" s="15">
        <v>44879</v>
      </c>
      <c r="R416" t="s">
        <v>1746</v>
      </c>
      <c r="S416" t="s">
        <v>1759</v>
      </c>
      <c r="T416" t="s">
        <v>1748</v>
      </c>
    </row>
    <row r="417" spans="1:20" x14ac:dyDescent="0.25">
      <c r="A417" t="s">
        <v>639</v>
      </c>
      <c r="B417" t="s">
        <v>1743</v>
      </c>
      <c r="C417" t="s">
        <v>1762</v>
      </c>
      <c r="D417" t="s">
        <v>1750</v>
      </c>
      <c r="E417" t="s">
        <v>1763</v>
      </c>
      <c r="J417" t="s">
        <v>17</v>
      </c>
      <c r="Q417" s="15">
        <v>44880</v>
      </c>
      <c r="R417" t="s">
        <v>1746</v>
      </c>
      <c r="S417" t="s">
        <v>1759</v>
      </c>
      <c r="T417" t="s">
        <v>1748</v>
      </c>
    </row>
    <row r="418" spans="1:20" x14ac:dyDescent="0.25">
      <c r="A418" t="s">
        <v>640</v>
      </c>
      <c r="B418" t="s">
        <v>1743</v>
      </c>
      <c r="C418" t="s">
        <v>641</v>
      </c>
      <c r="D418" t="s">
        <v>1750</v>
      </c>
      <c r="E418" t="s">
        <v>1763</v>
      </c>
      <c r="F418" t="s">
        <v>1871</v>
      </c>
      <c r="G418" t="s">
        <v>2304</v>
      </c>
      <c r="J418" t="s">
        <v>17</v>
      </c>
      <c r="Q418" s="15">
        <v>44881</v>
      </c>
      <c r="R418" t="s">
        <v>1746</v>
      </c>
      <c r="S418" t="s">
        <v>1759</v>
      </c>
      <c r="T418" t="s">
        <v>1748</v>
      </c>
    </row>
    <row r="419" spans="1:20" x14ac:dyDescent="0.25">
      <c r="A419" t="s">
        <v>642</v>
      </c>
      <c r="B419" t="s">
        <v>1743</v>
      </c>
      <c r="C419" t="s">
        <v>2305</v>
      </c>
      <c r="D419" t="s">
        <v>1750</v>
      </c>
      <c r="E419" t="s">
        <v>1763</v>
      </c>
      <c r="J419" t="s">
        <v>17</v>
      </c>
      <c r="Q419" s="15">
        <v>44882</v>
      </c>
      <c r="R419" t="s">
        <v>1746</v>
      </c>
      <c r="S419" t="s">
        <v>1759</v>
      </c>
      <c r="T419" t="s">
        <v>1748</v>
      </c>
    </row>
    <row r="420" spans="1:20" x14ac:dyDescent="0.25">
      <c r="A420" t="s">
        <v>644</v>
      </c>
      <c r="B420" t="s">
        <v>1743</v>
      </c>
      <c r="C420" t="s">
        <v>641</v>
      </c>
      <c r="D420" t="s">
        <v>1750</v>
      </c>
      <c r="E420" t="s">
        <v>1763</v>
      </c>
      <c r="F420" t="s">
        <v>1871</v>
      </c>
      <c r="G420" t="s">
        <v>2304</v>
      </c>
      <c r="J420" t="s">
        <v>17</v>
      </c>
      <c r="Q420" s="15">
        <v>44883</v>
      </c>
      <c r="R420" t="s">
        <v>1746</v>
      </c>
      <c r="S420" t="s">
        <v>1759</v>
      </c>
      <c r="T420" t="s">
        <v>1748</v>
      </c>
    </row>
    <row r="421" spans="1:20" x14ac:dyDescent="0.25">
      <c r="A421" t="s">
        <v>645</v>
      </c>
      <c r="B421" t="s">
        <v>1743</v>
      </c>
      <c r="C421" t="s">
        <v>641</v>
      </c>
      <c r="D421" t="s">
        <v>1750</v>
      </c>
      <c r="E421" t="s">
        <v>1763</v>
      </c>
      <c r="F421" t="s">
        <v>1871</v>
      </c>
      <c r="G421" t="s">
        <v>2304</v>
      </c>
      <c r="J421" t="s">
        <v>17</v>
      </c>
      <c r="Q421" s="15">
        <v>44884</v>
      </c>
      <c r="R421" t="s">
        <v>1746</v>
      </c>
      <c r="S421" t="s">
        <v>1759</v>
      </c>
      <c r="T421" t="s">
        <v>1748</v>
      </c>
    </row>
    <row r="422" spans="1:20" x14ac:dyDescent="0.25">
      <c r="A422" t="s">
        <v>646</v>
      </c>
      <c r="B422" t="s">
        <v>1743</v>
      </c>
      <c r="C422" t="s">
        <v>2306</v>
      </c>
      <c r="D422" t="s">
        <v>2307</v>
      </c>
      <c r="E422" t="s">
        <v>1815</v>
      </c>
      <c r="J422" t="s">
        <v>648</v>
      </c>
      <c r="Q422" s="15">
        <v>44885</v>
      </c>
      <c r="R422" t="s">
        <v>1746</v>
      </c>
      <c r="S422" t="s">
        <v>1759</v>
      </c>
      <c r="T422" t="s">
        <v>1748</v>
      </c>
    </row>
    <row r="423" spans="1:20" x14ac:dyDescent="0.25">
      <c r="A423" t="s">
        <v>649</v>
      </c>
      <c r="B423" t="s">
        <v>1743</v>
      </c>
      <c r="C423" t="s">
        <v>2308</v>
      </c>
      <c r="D423" t="s">
        <v>2271</v>
      </c>
      <c r="E423" t="s">
        <v>2272</v>
      </c>
      <c r="J423" t="s">
        <v>596</v>
      </c>
      <c r="Q423" s="15">
        <v>44886</v>
      </c>
      <c r="R423" t="s">
        <v>1746</v>
      </c>
      <c r="S423" t="s">
        <v>1759</v>
      </c>
      <c r="T423" t="s">
        <v>1748</v>
      </c>
    </row>
    <row r="424" spans="1:20" x14ac:dyDescent="0.25">
      <c r="A424" t="s">
        <v>651</v>
      </c>
      <c r="B424" t="s">
        <v>1743</v>
      </c>
      <c r="C424" t="s">
        <v>2308</v>
      </c>
      <c r="D424" t="s">
        <v>2271</v>
      </c>
      <c r="E424" t="s">
        <v>2272</v>
      </c>
      <c r="J424" t="s">
        <v>596</v>
      </c>
      <c r="Q424" s="15">
        <v>44887</v>
      </c>
      <c r="R424" t="s">
        <v>1746</v>
      </c>
      <c r="S424" t="s">
        <v>1759</v>
      </c>
      <c r="T424" t="s">
        <v>1748</v>
      </c>
    </row>
    <row r="425" spans="1:20" x14ac:dyDescent="0.25">
      <c r="A425" t="s">
        <v>652</v>
      </c>
      <c r="B425" t="s">
        <v>1743</v>
      </c>
      <c r="C425" t="s">
        <v>2309</v>
      </c>
      <c r="D425" t="s">
        <v>2310</v>
      </c>
      <c r="E425" t="s">
        <v>1926</v>
      </c>
      <c r="J425" t="s">
        <v>414</v>
      </c>
      <c r="Q425" s="15">
        <v>44888</v>
      </c>
      <c r="R425" t="s">
        <v>1746</v>
      </c>
      <c r="S425" t="s">
        <v>1759</v>
      </c>
      <c r="T425" t="s">
        <v>1748</v>
      </c>
    </row>
    <row r="426" spans="1:20" x14ac:dyDescent="0.25">
      <c r="A426" t="s">
        <v>654</v>
      </c>
      <c r="B426" t="s">
        <v>1743</v>
      </c>
      <c r="C426" t="s">
        <v>2311</v>
      </c>
      <c r="D426" t="s">
        <v>2312</v>
      </c>
      <c r="E426" t="s">
        <v>2313</v>
      </c>
      <c r="J426" t="s">
        <v>656</v>
      </c>
      <c r="Q426" s="15">
        <v>44889</v>
      </c>
      <c r="R426" t="s">
        <v>1746</v>
      </c>
      <c r="S426" t="s">
        <v>1759</v>
      </c>
      <c r="T426" t="s">
        <v>1748</v>
      </c>
    </row>
    <row r="427" spans="1:20" x14ac:dyDescent="0.25">
      <c r="A427" t="s">
        <v>657</v>
      </c>
      <c r="B427" t="s">
        <v>1743</v>
      </c>
      <c r="C427" t="s">
        <v>2314</v>
      </c>
      <c r="D427" t="s">
        <v>2315</v>
      </c>
      <c r="E427" t="s">
        <v>1815</v>
      </c>
      <c r="J427" t="s">
        <v>659</v>
      </c>
      <c r="Q427" s="15">
        <v>44890</v>
      </c>
      <c r="R427" t="s">
        <v>1746</v>
      </c>
      <c r="S427" t="s">
        <v>1759</v>
      </c>
      <c r="T427" t="s">
        <v>1748</v>
      </c>
    </row>
    <row r="428" spans="1:20" x14ac:dyDescent="0.25">
      <c r="A428" t="s">
        <v>660</v>
      </c>
      <c r="B428" t="s">
        <v>1743</v>
      </c>
      <c r="C428" t="s">
        <v>2314</v>
      </c>
      <c r="D428" t="s">
        <v>2315</v>
      </c>
      <c r="E428" t="s">
        <v>1815</v>
      </c>
      <c r="J428" t="s">
        <v>659</v>
      </c>
      <c r="Q428" s="15">
        <v>44891</v>
      </c>
      <c r="R428" t="s">
        <v>1746</v>
      </c>
      <c r="S428" t="s">
        <v>1759</v>
      </c>
      <c r="T428" t="s">
        <v>1748</v>
      </c>
    </row>
    <row r="429" spans="1:20" x14ac:dyDescent="0.25">
      <c r="A429" t="s">
        <v>661</v>
      </c>
      <c r="B429" t="s">
        <v>1743</v>
      </c>
      <c r="C429" t="s">
        <v>2314</v>
      </c>
      <c r="D429" t="s">
        <v>2315</v>
      </c>
      <c r="E429" t="s">
        <v>1815</v>
      </c>
      <c r="J429" t="s">
        <v>659</v>
      </c>
      <c r="Q429" s="15">
        <v>44892</v>
      </c>
      <c r="R429" t="s">
        <v>1746</v>
      </c>
      <c r="S429" t="s">
        <v>1759</v>
      </c>
      <c r="T429" t="s">
        <v>1748</v>
      </c>
    </row>
    <row r="430" spans="1:20" x14ac:dyDescent="0.25">
      <c r="A430" t="s">
        <v>662</v>
      </c>
      <c r="B430" t="s">
        <v>1743</v>
      </c>
      <c r="C430" t="s">
        <v>2316</v>
      </c>
      <c r="D430" t="s">
        <v>2315</v>
      </c>
      <c r="E430" t="s">
        <v>1815</v>
      </c>
      <c r="J430" t="s">
        <v>659</v>
      </c>
      <c r="Q430" s="15">
        <v>44893</v>
      </c>
      <c r="R430" t="s">
        <v>1746</v>
      </c>
      <c r="S430" t="s">
        <v>1759</v>
      </c>
      <c r="T430" t="s">
        <v>1748</v>
      </c>
    </row>
    <row r="431" spans="1:20" x14ac:dyDescent="0.25">
      <c r="A431" t="s">
        <v>664</v>
      </c>
      <c r="B431" t="s">
        <v>1743</v>
      </c>
      <c r="C431" t="s">
        <v>2317</v>
      </c>
      <c r="D431" t="s">
        <v>2315</v>
      </c>
      <c r="E431" t="s">
        <v>1815</v>
      </c>
      <c r="J431" t="s">
        <v>659</v>
      </c>
      <c r="Q431" s="15">
        <v>44894</v>
      </c>
      <c r="R431" t="s">
        <v>1746</v>
      </c>
      <c r="S431" t="s">
        <v>1759</v>
      </c>
      <c r="T431" t="s">
        <v>1748</v>
      </c>
    </row>
    <row r="432" spans="1:20" x14ac:dyDescent="0.25">
      <c r="A432" t="s">
        <v>666</v>
      </c>
      <c r="B432" t="s">
        <v>1743</v>
      </c>
      <c r="C432" t="s">
        <v>1844</v>
      </c>
      <c r="D432" t="s">
        <v>1845</v>
      </c>
      <c r="E432" t="s">
        <v>1846</v>
      </c>
      <c r="J432" t="s">
        <v>52</v>
      </c>
      <c r="Q432" s="15">
        <v>44895</v>
      </c>
      <c r="R432" t="s">
        <v>1746</v>
      </c>
      <c r="S432" t="s">
        <v>1759</v>
      </c>
      <c r="T432" t="s">
        <v>1748</v>
      </c>
    </row>
    <row r="433" spans="1:20" x14ac:dyDescent="0.25">
      <c r="A433" t="s">
        <v>667</v>
      </c>
      <c r="B433" t="s">
        <v>1743</v>
      </c>
      <c r="C433" t="s">
        <v>1844</v>
      </c>
      <c r="D433" t="s">
        <v>1845</v>
      </c>
      <c r="E433" t="s">
        <v>1846</v>
      </c>
      <c r="J433" t="s">
        <v>52</v>
      </c>
      <c r="Q433" s="15">
        <v>44896</v>
      </c>
      <c r="R433" t="s">
        <v>1746</v>
      </c>
      <c r="S433" t="s">
        <v>1759</v>
      </c>
      <c r="T433" t="s">
        <v>1748</v>
      </c>
    </row>
    <row r="434" spans="1:20" x14ac:dyDescent="0.25">
      <c r="A434" t="s">
        <v>668</v>
      </c>
      <c r="B434" t="s">
        <v>1743</v>
      </c>
      <c r="C434" t="s">
        <v>1844</v>
      </c>
      <c r="D434" t="s">
        <v>1845</v>
      </c>
      <c r="E434" t="s">
        <v>1846</v>
      </c>
      <c r="J434" t="s">
        <v>52</v>
      </c>
      <c r="Q434" s="15">
        <v>44897</v>
      </c>
      <c r="R434" t="s">
        <v>1746</v>
      </c>
      <c r="S434" t="s">
        <v>1759</v>
      </c>
      <c r="T434" t="s">
        <v>1748</v>
      </c>
    </row>
    <row r="435" spans="1:20" x14ac:dyDescent="0.25">
      <c r="A435" t="s">
        <v>669</v>
      </c>
      <c r="B435" t="s">
        <v>1743</v>
      </c>
      <c r="C435" t="s">
        <v>1844</v>
      </c>
      <c r="D435" t="s">
        <v>1845</v>
      </c>
      <c r="E435" t="s">
        <v>1846</v>
      </c>
      <c r="J435" t="s">
        <v>52</v>
      </c>
      <c r="Q435" s="15">
        <v>44898</v>
      </c>
      <c r="R435" t="s">
        <v>1746</v>
      </c>
      <c r="S435" t="s">
        <v>1759</v>
      </c>
      <c r="T435" t="s">
        <v>1748</v>
      </c>
    </row>
    <row r="436" spans="1:20" x14ac:dyDescent="0.25">
      <c r="A436" t="s">
        <v>670</v>
      </c>
      <c r="B436" t="s">
        <v>1743</v>
      </c>
      <c r="C436" t="s">
        <v>1844</v>
      </c>
      <c r="D436" t="s">
        <v>1845</v>
      </c>
      <c r="E436" t="s">
        <v>1846</v>
      </c>
      <c r="J436" t="s">
        <v>52</v>
      </c>
      <c r="Q436" s="15">
        <v>44899</v>
      </c>
      <c r="R436" t="s">
        <v>1746</v>
      </c>
      <c r="S436" t="s">
        <v>1759</v>
      </c>
      <c r="T436" t="s">
        <v>1748</v>
      </c>
    </row>
    <row r="437" spans="1:20" x14ac:dyDescent="0.25">
      <c r="A437" t="s">
        <v>671</v>
      </c>
      <c r="B437" t="s">
        <v>1743</v>
      </c>
      <c r="C437" t="s">
        <v>1844</v>
      </c>
      <c r="D437" t="s">
        <v>1845</v>
      </c>
      <c r="E437" t="s">
        <v>1846</v>
      </c>
      <c r="J437" t="s">
        <v>52</v>
      </c>
      <c r="Q437" s="15">
        <v>44900</v>
      </c>
      <c r="R437" t="s">
        <v>1746</v>
      </c>
      <c r="S437" t="s">
        <v>1759</v>
      </c>
      <c r="T437" t="s">
        <v>1748</v>
      </c>
    </row>
    <row r="438" spans="1:20" x14ac:dyDescent="0.25">
      <c r="A438" t="s">
        <v>672</v>
      </c>
      <c r="B438" t="s">
        <v>1743</v>
      </c>
      <c r="C438" t="s">
        <v>2202</v>
      </c>
      <c r="D438" t="s">
        <v>1850</v>
      </c>
      <c r="E438" t="s">
        <v>2194</v>
      </c>
      <c r="J438" t="s">
        <v>70</v>
      </c>
      <c r="Q438" s="15">
        <v>44901</v>
      </c>
      <c r="R438" t="s">
        <v>1746</v>
      </c>
      <c r="S438" t="s">
        <v>1759</v>
      </c>
      <c r="T438" t="s">
        <v>1748</v>
      </c>
    </row>
    <row r="439" spans="1:20" x14ac:dyDescent="0.25">
      <c r="A439" t="s">
        <v>673</v>
      </c>
      <c r="B439" t="s">
        <v>1743</v>
      </c>
      <c r="C439" t="s">
        <v>2202</v>
      </c>
      <c r="D439" t="s">
        <v>1850</v>
      </c>
      <c r="E439" t="s">
        <v>2194</v>
      </c>
      <c r="J439" t="s">
        <v>70</v>
      </c>
      <c r="Q439" s="15">
        <v>44902</v>
      </c>
      <c r="R439" t="s">
        <v>1746</v>
      </c>
      <c r="S439" t="s">
        <v>1759</v>
      </c>
      <c r="T439" t="s">
        <v>1748</v>
      </c>
    </row>
    <row r="440" spans="1:20" x14ac:dyDescent="0.25">
      <c r="A440" t="s">
        <v>674</v>
      </c>
      <c r="B440" t="s">
        <v>1743</v>
      </c>
      <c r="C440" t="s">
        <v>2318</v>
      </c>
      <c r="D440" t="s">
        <v>2319</v>
      </c>
      <c r="E440" t="s">
        <v>1830</v>
      </c>
      <c r="J440" t="s">
        <v>55</v>
      </c>
      <c r="Q440" s="15">
        <v>44903</v>
      </c>
      <c r="R440" t="s">
        <v>1746</v>
      </c>
      <c r="S440" t="s">
        <v>1759</v>
      </c>
      <c r="T440" t="s">
        <v>1748</v>
      </c>
    </row>
    <row r="441" spans="1:20" x14ac:dyDescent="0.25">
      <c r="A441" t="s">
        <v>676</v>
      </c>
      <c r="B441" t="s">
        <v>1743</v>
      </c>
      <c r="C441" t="s">
        <v>1869</v>
      </c>
      <c r="D441" t="s">
        <v>1865</v>
      </c>
      <c r="E441" t="s">
        <v>1870</v>
      </c>
      <c r="F441" t="s">
        <v>1871</v>
      </c>
      <c r="G441" t="s">
        <v>1872</v>
      </c>
      <c r="J441" t="s">
        <v>123</v>
      </c>
      <c r="Q441" s="15">
        <v>44904</v>
      </c>
      <c r="R441" t="s">
        <v>1746</v>
      </c>
      <c r="S441" t="s">
        <v>1759</v>
      </c>
      <c r="T441" t="s">
        <v>1748</v>
      </c>
    </row>
    <row r="442" spans="1:20" x14ac:dyDescent="0.25">
      <c r="A442" t="s">
        <v>677</v>
      </c>
      <c r="B442" t="s">
        <v>1743</v>
      </c>
      <c r="C442" t="s">
        <v>1869</v>
      </c>
      <c r="D442" t="s">
        <v>1865</v>
      </c>
      <c r="E442" t="s">
        <v>1870</v>
      </c>
      <c r="F442" t="s">
        <v>1871</v>
      </c>
      <c r="G442" t="s">
        <v>1872</v>
      </c>
      <c r="J442" t="s">
        <v>123</v>
      </c>
      <c r="Q442" s="15">
        <v>44905</v>
      </c>
      <c r="R442" t="s">
        <v>1746</v>
      </c>
      <c r="S442" t="s">
        <v>1759</v>
      </c>
      <c r="T442" t="s">
        <v>1748</v>
      </c>
    </row>
    <row r="443" spans="1:20" x14ac:dyDescent="0.25">
      <c r="A443" t="s">
        <v>678</v>
      </c>
      <c r="B443" t="s">
        <v>1743</v>
      </c>
      <c r="C443" t="s">
        <v>1867</v>
      </c>
      <c r="D443" t="s">
        <v>1865</v>
      </c>
      <c r="E443" t="s">
        <v>1868</v>
      </c>
      <c r="J443" t="s">
        <v>123</v>
      </c>
      <c r="Q443" s="15">
        <v>44906</v>
      </c>
      <c r="R443" t="s">
        <v>1746</v>
      </c>
      <c r="S443" t="s">
        <v>1759</v>
      </c>
      <c r="T443" t="s">
        <v>1748</v>
      </c>
    </row>
    <row r="444" spans="1:20" x14ac:dyDescent="0.25">
      <c r="A444" t="s">
        <v>679</v>
      </c>
      <c r="B444" t="s">
        <v>1743</v>
      </c>
      <c r="C444" t="s">
        <v>1867</v>
      </c>
      <c r="D444" t="s">
        <v>1865</v>
      </c>
      <c r="E444" t="s">
        <v>1868</v>
      </c>
      <c r="J444" t="s">
        <v>123</v>
      </c>
      <c r="Q444" s="15">
        <v>44907</v>
      </c>
      <c r="R444" t="s">
        <v>1746</v>
      </c>
      <c r="S444" t="s">
        <v>1759</v>
      </c>
      <c r="T444" t="s">
        <v>1748</v>
      </c>
    </row>
    <row r="445" spans="1:20" x14ac:dyDescent="0.25">
      <c r="A445" t="s">
        <v>680</v>
      </c>
      <c r="B445" t="s">
        <v>1743</v>
      </c>
      <c r="C445" t="s">
        <v>1867</v>
      </c>
      <c r="D445" t="s">
        <v>1865</v>
      </c>
      <c r="E445" t="s">
        <v>1868</v>
      </c>
      <c r="J445" t="s">
        <v>123</v>
      </c>
      <c r="Q445" s="15">
        <v>44908</v>
      </c>
      <c r="R445" t="s">
        <v>1746</v>
      </c>
      <c r="S445" t="s">
        <v>1759</v>
      </c>
      <c r="T445" t="s">
        <v>1748</v>
      </c>
    </row>
    <row r="446" spans="1:20" x14ac:dyDescent="0.25">
      <c r="A446" t="s">
        <v>681</v>
      </c>
      <c r="B446" t="s">
        <v>1743</v>
      </c>
      <c r="C446" t="s">
        <v>1867</v>
      </c>
      <c r="D446" t="s">
        <v>1865</v>
      </c>
      <c r="E446" t="s">
        <v>1868</v>
      </c>
      <c r="J446" t="s">
        <v>123</v>
      </c>
      <c r="Q446" s="15">
        <v>44909</v>
      </c>
      <c r="R446" t="s">
        <v>1746</v>
      </c>
      <c r="S446" t="s">
        <v>1759</v>
      </c>
      <c r="T446" t="s">
        <v>1748</v>
      </c>
    </row>
    <row r="447" spans="1:20" x14ac:dyDescent="0.25">
      <c r="A447" t="s">
        <v>682</v>
      </c>
      <c r="B447" t="s">
        <v>1743</v>
      </c>
      <c r="C447" t="s">
        <v>1867</v>
      </c>
      <c r="D447" t="s">
        <v>1865</v>
      </c>
      <c r="E447" t="s">
        <v>1868</v>
      </c>
      <c r="J447" t="s">
        <v>123</v>
      </c>
      <c r="Q447" s="15">
        <v>44910</v>
      </c>
      <c r="R447" t="s">
        <v>1746</v>
      </c>
      <c r="S447" t="s">
        <v>1759</v>
      </c>
      <c r="T447" t="s">
        <v>1748</v>
      </c>
    </row>
    <row r="448" spans="1:20" x14ac:dyDescent="0.25">
      <c r="A448" t="s">
        <v>683</v>
      </c>
      <c r="B448" t="s">
        <v>1743</v>
      </c>
      <c r="C448" t="s">
        <v>1867</v>
      </c>
      <c r="D448" t="s">
        <v>1865</v>
      </c>
      <c r="E448" t="s">
        <v>1868</v>
      </c>
      <c r="J448" t="s">
        <v>123</v>
      </c>
      <c r="Q448" s="15">
        <v>44911</v>
      </c>
      <c r="R448" t="s">
        <v>1746</v>
      </c>
      <c r="S448" t="s">
        <v>1759</v>
      </c>
      <c r="T448" t="s">
        <v>1748</v>
      </c>
    </row>
    <row r="449" spans="1:20" x14ac:dyDescent="0.25">
      <c r="A449" t="s">
        <v>684</v>
      </c>
      <c r="B449" t="s">
        <v>1743</v>
      </c>
      <c r="C449" t="s">
        <v>2320</v>
      </c>
      <c r="D449" t="s">
        <v>1865</v>
      </c>
      <c r="E449" t="s">
        <v>1870</v>
      </c>
      <c r="J449" t="s">
        <v>123</v>
      </c>
      <c r="Q449" s="15">
        <v>44912</v>
      </c>
      <c r="R449" t="s">
        <v>1746</v>
      </c>
      <c r="S449" t="s">
        <v>1759</v>
      </c>
      <c r="T449" t="s">
        <v>1748</v>
      </c>
    </row>
    <row r="450" spans="1:20" x14ac:dyDescent="0.25">
      <c r="A450" t="s">
        <v>686</v>
      </c>
      <c r="B450" t="s">
        <v>1743</v>
      </c>
      <c r="C450" t="s">
        <v>2253</v>
      </c>
      <c r="D450" t="s">
        <v>1889</v>
      </c>
      <c r="E450" t="s">
        <v>1815</v>
      </c>
      <c r="J450" t="s">
        <v>70</v>
      </c>
      <c r="Q450" s="15">
        <v>44913</v>
      </c>
      <c r="R450" t="s">
        <v>1746</v>
      </c>
      <c r="S450" t="s">
        <v>1759</v>
      </c>
      <c r="T450" t="s">
        <v>1748</v>
      </c>
    </row>
    <row r="451" spans="1:20" x14ac:dyDescent="0.25">
      <c r="A451" t="s">
        <v>687</v>
      </c>
      <c r="B451" t="s">
        <v>1743</v>
      </c>
      <c r="C451" t="s">
        <v>2321</v>
      </c>
      <c r="D451" t="s">
        <v>1889</v>
      </c>
      <c r="E451" t="s">
        <v>1815</v>
      </c>
      <c r="J451" t="s">
        <v>70</v>
      </c>
      <c r="Q451" s="15">
        <v>44914</v>
      </c>
      <c r="R451" t="s">
        <v>1746</v>
      </c>
      <c r="S451" t="s">
        <v>1759</v>
      </c>
      <c r="T451" t="s">
        <v>1748</v>
      </c>
    </row>
    <row r="452" spans="1:20" x14ac:dyDescent="0.25">
      <c r="A452" t="s">
        <v>689</v>
      </c>
      <c r="B452" t="s">
        <v>1743</v>
      </c>
      <c r="C452" t="s">
        <v>2321</v>
      </c>
      <c r="D452" t="s">
        <v>1889</v>
      </c>
      <c r="E452" t="s">
        <v>1815</v>
      </c>
      <c r="J452" t="s">
        <v>70</v>
      </c>
      <c r="Q452" s="15">
        <v>44915</v>
      </c>
      <c r="R452" t="s">
        <v>1746</v>
      </c>
      <c r="S452" t="s">
        <v>1759</v>
      </c>
      <c r="T452" t="s">
        <v>1748</v>
      </c>
    </row>
    <row r="453" spans="1:20" x14ac:dyDescent="0.25">
      <c r="A453" t="s">
        <v>690</v>
      </c>
      <c r="B453" t="s">
        <v>1743</v>
      </c>
      <c r="C453" t="s">
        <v>2321</v>
      </c>
      <c r="D453" t="s">
        <v>1889</v>
      </c>
      <c r="E453" t="s">
        <v>1815</v>
      </c>
      <c r="J453" t="s">
        <v>70</v>
      </c>
      <c r="Q453" s="15">
        <v>44916</v>
      </c>
      <c r="R453" t="s">
        <v>1746</v>
      </c>
      <c r="S453" t="s">
        <v>1759</v>
      </c>
      <c r="T453" t="s">
        <v>1748</v>
      </c>
    </row>
    <row r="454" spans="1:20" x14ac:dyDescent="0.25">
      <c r="A454" t="s">
        <v>691</v>
      </c>
      <c r="B454" t="s">
        <v>1743</v>
      </c>
      <c r="C454" t="s">
        <v>1905</v>
      </c>
      <c r="D454" t="s">
        <v>1903</v>
      </c>
      <c r="E454" t="s">
        <v>1906</v>
      </c>
      <c r="J454" t="s">
        <v>154</v>
      </c>
      <c r="Q454" s="15">
        <v>44917</v>
      </c>
      <c r="R454" t="s">
        <v>1746</v>
      </c>
      <c r="S454" t="s">
        <v>1759</v>
      </c>
      <c r="T454" t="s">
        <v>1748</v>
      </c>
    </row>
    <row r="455" spans="1:20" x14ac:dyDescent="0.25">
      <c r="A455" t="s">
        <v>692</v>
      </c>
      <c r="B455" t="s">
        <v>1743</v>
      </c>
      <c r="C455" t="s">
        <v>1905</v>
      </c>
      <c r="D455" t="s">
        <v>1903</v>
      </c>
      <c r="E455" t="s">
        <v>1906</v>
      </c>
      <c r="J455" t="s">
        <v>154</v>
      </c>
      <c r="Q455" s="15">
        <v>44918</v>
      </c>
      <c r="R455" t="s">
        <v>1746</v>
      </c>
      <c r="S455" t="s">
        <v>1759</v>
      </c>
      <c r="T455" t="s">
        <v>1748</v>
      </c>
    </row>
    <row r="456" spans="1:20" x14ac:dyDescent="0.25">
      <c r="A456" t="s">
        <v>693</v>
      </c>
      <c r="B456" t="s">
        <v>1743</v>
      </c>
      <c r="C456" t="s">
        <v>1905</v>
      </c>
      <c r="D456" t="s">
        <v>1903</v>
      </c>
      <c r="E456" t="s">
        <v>1906</v>
      </c>
      <c r="J456" t="s">
        <v>154</v>
      </c>
      <c r="Q456" s="15">
        <v>44919</v>
      </c>
      <c r="R456" t="s">
        <v>1746</v>
      </c>
      <c r="S456" t="s">
        <v>1759</v>
      </c>
      <c r="T456" t="s">
        <v>1748</v>
      </c>
    </row>
    <row r="457" spans="1:20" x14ac:dyDescent="0.25">
      <c r="A457" t="s">
        <v>694</v>
      </c>
      <c r="B457" t="s">
        <v>1743</v>
      </c>
      <c r="C457" t="s">
        <v>1905</v>
      </c>
      <c r="D457" t="s">
        <v>1903</v>
      </c>
      <c r="E457" t="s">
        <v>1906</v>
      </c>
      <c r="J457" t="s">
        <v>154</v>
      </c>
      <c r="Q457" s="15">
        <v>44920</v>
      </c>
      <c r="R457" t="s">
        <v>1746</v>
      </c>
      <c r="S457" t="s">
        <v>1759</v>
      </c>
      <c r="T457" t="s">
        <v>1748</v>
      </c>
    </row>
    <row r="458" spans="1:20" x14ac:dyDescent="0.25">
      <c r="A458" t="s">
        <v>695</v>
      </c>
      <c r="B458" t="s">
        <v>1743</v>
      </c>
      <c r="C458" t="s">
        <v>1905</v>
      </c>
      <c r="D458" t="s">
        <v>1903</v>
      </c>
      <c r="E458" t="s">
        <v>1906</v>
      </c>
      <c r="J458" t="s">
        <v>154</v>
      </c>
      <c r="Q458" s="15">
        <v>44921</v>
      </c>
      <c r="R458" t="s">
        <v>1746</v>
      </c>
      <c r="S458" t="s">
        <v>1759</v>
      </c>
      <c r="T458" t="s">
        <v>1748</v>
      </c>
    </row>
    <row r="459" spans="1:20" x14ac:dyDescent="0.25">
      <c r="A459" t="s">
        <v>696</v>
      </c>
      <c r="B459" t="s">
        <v>1743</v>
      </c>
      <c r="C459" t="s">
        <v>2322</v>
      </c>
      <c r="D459" t="s">
        <v>2323</v>
      </c>
      <c r="E459" t="s">
        <v>2324</v>
      </c>
      <c r="J459" t="s">
        <v>698</v>
      </c>
      <c r="Q459" s="15">
        <v>44922</v>
      </c>
      <c r="R459" t="s">
        <v>1746</v>
      </c>
      <c r="S459" t="s">
        <v>1759</v>
      </c>
      <c r="T459" t="s">
        <v>1748</v>
      </c>
    </row>
    <row r="460" spans="1:20" x14ac:dyDescent="0.25">
      <c r="A460" t="s">
        <v>699</v>
      </c>
      <c r="B460" t="s">
        <v>1743</v>
      </c>
      <c r="C460" t="s">
        <v>2325</v>
      </c>
      <c r="D460" t="s">
        <v>2326</v>
      </c>
      <c r="E460" t="s">
        <v>2327</v>
      </c>
      <c r="J460" t="s">
        <v>701</v>
      </c>
      <c r="Q460" s="15">
        <v>44923</v>
      </c>
      <c r="R460" t="s">
        <v>1746</v>
      </c>
      <c r="S460" t="s">
        <v>1759</v>
      </c>
      <c r="T460" t="s">
        <v>1748</v>
      </c>
    </row>
    <row r="461" spans="1:20" x14ac:dyDescent="0.25">
      <c r="A461" t="s">
        <v>702</v>
      </c>
      <c r="B461" t="s">
        <v>1743</v>
      </c>
      <c r="C461" t="s">
        <v>2325</v>
      </c>
      <c r="D461" t="s">
        <v>2326</v>
      </c>
      <c r="E461" t="s">
        <v>2327</v>
      </c>
      <c r="J461" t="s">
        <v>701</v>
      </c>
      <c r="Q461" s="15">
        <v>44924</v>
      </c>
      <c r="R461" t="s">
        <v>1746</v>
      </c>
      <c r="S461" t="s">
        <v>1759</v>
      </c>
      <c r="T461" t="s">
        <v>1748</v>
      </c>
    </row>
    <row r="462" spans="1:20" x14ac:dyDescent="0.25">
      <c r="A462" t="s">
        <v>703</v>
      </c>
      <c r="B462" t="s">
        <v>1743</v>
      </c>
      <c r="C462" t="s">
        <v>1919</v>
      </c>
      <c r="D462" t="s">
        <v>1920</v>
      </c>
      <c r="E462" t="s">
        <v>1921</v>
      </c>
      <c r="J462" t="s">
        <v>168</v>
      </c>
      <c r="Q462" s="15">
        <v>44925</v>
      </c>
      <c r="R462" t="s">
        <v>1746</v>
      </c>
      <c r="S462" t="s">
        <v>1759</v>
      </c>
      <c r="T462" t="s">
        <v>1748</v>
      </c>
    </row>
    <row r="463" spans="1:20" x14ac:dyDescent="0.25">
      <c r="A463" t="s">
        <v>704</v>
      </c>
      <c r="B463" t="s">
        <v>1743</v>
      </c>
      <c r="C463" t="s">
        <v>1927</v>
      </c>
      <c r="D463" t="s">
        <v>1925</v>
      </c>
      <c r="E463" t="s">
        <v>1928</v>
      </c>
      <c r="J463" t="s">
        <v>116</v>
      </c>
      <c r="Q463" s="15">
        <v>44926</v>
      </c>
      <c r="R463" t="s">
        <v>1746</v>
      </c>
      <c r="S463" t="s">
        <v>1759</v>
      </c>
      <c r="T463" t="s">
        <v>1748</v>
      </c>
    </row>
    <row r="464" spans="1:20" x14ac:dyDescent="0.25">
      <c r="A464" t="s">
        <v>705</v>
      </c>
      <c r="B464" t="s">
        <v>1743</v>
      </c>
      <c r="C464" t="s">
        <v>1929</v>
      </c>
      <c r="D464" t="s">
        <v>1930</v>
      </c>
      <c r="E464" t="s">
        <v>1931</v>
      </c>
      <c r="J464" t="s">
        <v>178</v>
      </c>
      <c r="Q464" s="15">
        <v>44927</v>
      </c>
      <c r="R464" t="s">
        <v>1746</v>
      </c>
      <c r="S464" t="s">
        <v>1759</v>
      </c>
      <c r="T464" t="s">
        <v>1748</v>
      </c>
    </row>
    <row r="465" spans="1:20" x14ac:dyDescent="0.25">
      <c r="A465" t="s">
        <v>706</v>
      </c>
      <c r="B465" t="s">
        <v>1743</v>
      </c>
      <c r="C465" t="s">
        <v>1929</v>
      </c>
      <c r="D465" t="s">
        <v>1930</v>
      </c>
      <c r="E465" t="s">
        <v>1931</v>
      </c>
      <c r="J465" t="s">
        <v>178</v>
      </c>
      <c r="Q465" s="15">
        <v>44928</v>
      </c>
      <c r="R465" t="s">
        <v>1746</v>
      </c>
      <c r="S465" t="s">
        <v>1759</v>
      </c>
      <c r="T465" t="s">
        <v>1748</v>
      </c>
    </row>
    <row r="466" spans="1:20" x14ac:dyDescent="0.25">
      <c r="A466" t="s">
        <v>707</v>
      </c>
      <c r="B466" t="s">
        <v>1743</v>
      </c>
      <c r="C466" t="s">
        <v>1929</v>
      </c>
      <c r="D466" t="s">
        <v>1930</v>
      </c>
      <c r="E466" t="s">
        <v>1931</v>
      </c>
      <c r="J466" t="s">
        <v>178</v>
      </c>
      <c r="Q466" s="15">
        <v>44929</v>
      </c>
      <c r="R466" t="s">
        <v>1746</v>
      </c>
      <c r="S466" t="s">
        <v>1759</v>
      </c>
      <c r="T466" t="s">
        <v>1748</v>
      </c>
    </row>
    <row r="467" spans="1:20" x14ac:dyDescent="0.25">
      <c r="A467" t="s">
        <v>708</v>
      </c>
      <c r="B467" t="s">
        <v>1743</v>
      </c>
      <c r="C467" t="s">
        <v>2257</v>
      </c>
      <c r="D467" t="s">
        <v>1952</v>
      </c>
      <c r="E467" t="s">
        <v>1962</v>
      </c>
      <c r="J467" t="s">
        <v>196</v>
      </c>
      <c r="Q467" s="15">
        <v>44930</v>
      </c>
      <c r="R467" t="s">
        <v>1746</v>
      </c>
      <c r="S467" t="s">
        <v>1759</v>
      </c>
      <c r="T467" t="s">
        <v>1748</v>
      </c>
    </row>
    <row r="468" spans="1:20" x14ac:dyDescent="0.25">
      <c r="A468" t="s">
        <v>709</v>
      </c>
      <c r="B468" t="s">
        <v>1743</v>
      </c>
      <c r="C468" t="s">
        <v>1954</v>
      </c>
      <c r="D468" t="s">
        <v>1952</v>
      </c>
      <c r="E468" t="s">
        <v>1955</v>
      </c>
      <c r="J468" t="s">
        <v>196</v>
      </c>
      <c r="Q468" s="15">
        <v>44931</v>
      </c>
      <c r="R468" t="s">
        <v>1746</v>
      </c>
      <c r="S468" t="s">
        <v>1759</v>
      </c>
      <c r="T468" t="s">
        <v>1748</v>
      </c>
    </row>
    <row r="469" spans="1:20" x14ac:dyDescent="0.25">
      <c r="A469" t="s">
        <v>710</v>
      </c>
      <c r="B469" t="s">
        <v>1743</v>
      </c>
      <c r="C469" t="s">
        <v>1954</v>
      </c>
      <c r="D469" t="s">
        <v>1952</v>
      </c>
      <c r="E469" t="s">
        <v>1955</v>
      </c>
      <c r="J469" t="s">
        <v>196</v>
      </c>
      <c r="Q469" s="15">
        <v>44932</v>
      </c>
      <c r="R469" t="s">
        <v>1746</v>
      </c>
      <c r="S469" t="s">
        <v>1759</v>
      </c>
      <c r="T469" t="s">
        <v>1748</v>
      </c>
    </row>
    <row r="470" spans="1:20" x14ac:dyDescent="0.25">
      <c r="A470" t="s">
        <v>711</v>
      </c>
      <c r="B470" t="s">
        <v>1743</v>
      </c>
      <c r="C470" t="s">
        <v>2328</v>
      </c>
      <c r="D470" t="s">
        <v>1952</v>
      </c>
      <c r="E470" t="s">
        <v>1955</v>
      </c>
      <c r="J470" t="s">
        <v>196</v>
      </c>
      <c r="Q470" s="15">
        <v>44933</v>
      </c>
      <c r="R470" t="s">
        <v>1746</v>
      </c>
      <c r="S470" t="s">
        <v>1759</v>
      </c>
      <c r="T470" t="s">
        <v>1748</v>
      </c>
    </row>
    <row r="471" spans="1:20" x14ac:dyDescent="0.25">
      <c r="A471" t="s">
        <v>713</v>
      </c>
      <c r="B471" t="s">
        <v>1743</v>
      </c>
      <c r="C471" t="s">
        <v>2209</v>
      </c>
      <c r="D471" t="s">
        <v>1952</v>
      </c>
      <c r="E471" t="s">
        <v>2210</v>
      </c>
      <c r="J471" t="s">
        <v>196</v>
      </c>
      <c r="Q471" s="15">
        <v>44934</v>
      </c>
      <c r="R471" t="s">
        <v>1746</v>
      </c>
      <c r="S471" t="s">
        <v>1759</v>
      </c>
      <c r="T471" t="s">
        <v>1748</v>
      </c>
    </row>
    <row r="472" spans="1:20" x14ac:dyDescent="0.25">
      <c r="A472" t="s">
        <v>714</v>
      </c>
      <c r="B472" t="s">
        <v>1743</v>
      </c>
      <c r="C472" t="s">
        <v>2209</v>
      </c>
      <c r="D472" t="s">
        <v>1952</v>
      </c>
      <c r="E472" t="s">
        <v>2210</v>
      </c>
      <c r="J472" t="s">
        <v>196</v>
      </c>
      <c r="Q472" s="15">
        <v>44935</v>
      </c>
      <c r="R472" t="s">
        <v>1746</v>
      </c>
      <c r="S472" t="s">
        <v>1759</v>
      </c>
      <c r="T472" t="s">
        <v>1748</v>
      </c>
    </row>
    <row r="473" spans="1:20" x14ac:dyDescent="0.25">
      <c r="A473" t="s">
        <v>715</v>
      </c>
      <c r="B473" t="s">
        <v>1743</v>
      </c>
      <c r="C473" t="s">
        <v>2209</v>
      </c>
      <c r="D473" t="s">
        <v>1952</v>
      </c>
      <c r="E473" t="s">
        <v>2210</v>
      </c>
      <c r="J473" t="s">
        <v>196</v>
      </c>
      <c r="Q473" s="15">
        <v>44936</v>
      </c>
      <c r="R473" t="s">
        <v>1746</v>
      </c>
      <c r="S473" t="s">
        <v>1759</v>
      </c>
      <c r="T473" t="s">
        <v>1748</v>
      </c>
    </row>
    <row r="474" spans="1:20" x14ac:dyDescent="0.25">
      <c r="A474" t="s">
        <v>716</v>
      </c>
      <c r="B474" t="s">
        <v>1743</v>
      </c>
      <c r="C474" t="s">
        <v>2209</v>
      </c>
      <c r="D474" t="s">
        <v>1952</v>
      </c>
      <c r="E474" t="s">
        <v>2210</v>
      </c>
      <c r="J474" t="s">
        <v>196</v>
      </c>
      <c r="Q474" s="15">
        <v>44937</v>
      </c>
      <c r="R474" t="s">
        <v>1746</v>
      </c>
      <c r="S474" t="s">
        <v>1759</v>
      </c>
      <c r="T474" t="s">
        <v>1748</v>
      </c>
    </row>
    <row r="475" spans="1:20" x14ac:dyDescent="0.25">
      <c r="A475" t="s">
        <v>717</v>
      </c>
      <c r="B475" t="s">
        <v>1743</v>
      </c>
      <c r="C475" t="s">
        <v>2209</v>
      </c>
      <c r="D475" t="s">
        <v>1952</v>
      </c>
      <c r="E475" t="s">
        <v>2210</v>
      </c>
      <c r="J475" t="s">
        <v>196</v>
      </c>
      <c r="Q475" s="15">
        <v>44938</v>
      </c>
      <c r="R475" t="s">
        <v>1746</v>
      </c>
      <c r="S475" t="s">
        <v>1759</v>
      </c>
      <c r="T475" t="s">
        <v>1748</v>
      </c>
    </row>
    <row r="476" spans="1:20" x14ac:dyDescent="0.25">
      <c r="A476" t="s">
        <v>717</v>
      </c>
      <c r="B476" t="s">
        <v>2195</v>
      </c>
      <c r="C476" t="s">
        <v>2209</v>
      </c>
      <c r="D476" t="s">
        <v>1952</v>
      </c>
      <c r="E476" t="s">
        <v>2210</v>
      </c>
      <c r="J476" t="s">
        <v>196</v>
      </c>
      <c r="Q476" s="15">
        <v>44939</v>
      </c>
      <c r="R476" t="s">
        <v>1746</v>
      </c>
      <c r="S476" t="s">
        <v>1759</v>
      </c>
      <c r="T476" t="s">
        <v>1748</v>
      </c>
    </row>
    <row r="477" spans="1:20" x14ac:dyDescent="0.25">
      <c r="A477" t="s">
        <v>717</v>
      </c>
      <c r="B477" t="s">
        <v>2196</v>
      </c>
      <c r="C477" t="s">
        <v>2209</v>
      </c>
      <c r="D477" t="s">
        <v>1952</v>
      </c>
      <c r="E477" t="s">
        <v>2210</v>
      </c>
      <c r="J477" t="s">
        <v>196</v>
      </c>
      <c r="Q477" s="15">
        <v>44940</v>
      </c>
      <c r="R477" t="s">
        <v>1746</v>
      </c>
      <c r="S477" t="s">
        <v>1759</v>
      </c>
      <c r="T477" t="s">
        <v>1748</v>
      </c>
    </row>
    <row r="478" spans="1:20" x14ac:dyDescent="0.25">
      <c r="A478" t="s">
        <v>718</v>
      </c>
      <c r="B478" t="s">
        <v>1743</v>
      </c>
      <c r="C478" t="s">
        <v>2209</v>
      </c>
      <c r="D478" t="s">
        <v>1952</v>
      </c>
      <c r="E478" t="s">
        <v>2210</v>
      </c>
      <c r="J478" t="s">
        <v>196</v>
      </c>
      <c r="Q478" s="15">
        <v>44941</v>
      </c>
      <c r="R478" t="s">
        <v>1746</v>
      </c>
      <c r="S478" t="s">
        <v>1759</v>
      </c>
      <c r="T478" t="s">
        <v>1748</v>
      </c>
    </row>
    <row r="479" spans="1:20" x14ac:dyDescent="0.25">
      <c r="A479" t="s">
        <v>719</v>
      </c>
      <c r="B479" t="s">
        <v>1743</v>
      </c>
      <c r="C479" t="s">
        <v>1970</v>
      </c>
      <c r="D479" t="s">
        <v>1967</v>
      </c>
      <c r="E479" t="s">
        <v>1801</v>
      </c>
      <c r="J479" t="s">
        <v>81</v>
      </c>
      <c r="Q479" s="15">
        <v>44942</v>
      </c>
      <c r="R479" t="s">
        <v>1746</v>
      </c>
      <c r="S479" t="s">
        <v>1759</v>
      </c>
      <c r="T479" t="s">
        <v>1748</v>
      </c>
    </row>
    <row r="480" spans="1:20" x14ac:dyDescent="0.25">
      <c r="A480" t="s">
        <v>719</v>
      </c>
      <c r="B480" t="s">
        <v>2195</v>
      </c>
      <c r="C480" t="s">
        <v>1970</v>
      </c>
      <c r="D480" t="s">
        <v>1967</v>
      </c>
      <c r="E480" t="s">
        <v>1801</v>
      </c>
      <c r="J480" t="s">
        <v>81</v>
      </c>
      <c r="Q480" s="15">
        <v>44943</v>
      </c>
      <c r="R480" t="s">
        <v>1746</v>
      </c>
      <c r="S480" t="s">
        <v>1759</v>
      </c>
      <c r="T480" t="s">
        <v>1748</v>
      </c>
    </row>
    <row r="481" spans="1:20" x14ac:dyDescent="0.25">
      <c r="A481" t="s">
        <v>720</v>
      </c>
      <c r="B481" t="s">
        <v>1743</v>
      </c>
      <c r="C481" t="s">
        <v>1970</v>
      </c>
      <c r="D481" t="s">
        <v>1967</v>
      </c>
      <c r="E481" t="s">
        <v>1801</v>
      </c>
      <c r="J481" t="s">
        <v>81</v>
      </c>
      <c r="Q481" s="15">
        <v>44944</v>
      </c>
      <c r="R481" t="s">
        <v>1746</v>
      </c>
      <c r="S481" t="s">
        <v>1759</v>
      </c>
      <c r="T481" t="s">
        <v>1748</v>
      </c>
    </row>
    <row r="482" spans="1:20" x14ac:dyDescent="0.25">
      <c r="A482" t="s">
        <v>721</v>
      </c>
      <c r="B482" t="s">
        <v>1743</v>
      </c>
      <c r="C482" t="s">
        <v>2211</v>
      </c>
      <c r="D482" t="s">
        <v>1972</v>
      </c>
      <c r="E482" t="s">
        <v>1872</v>
      </c>
      <c r="J482" t="s">
        <v>70</v>
      </c>
      <c r="Q482" s="15">
        <v>44945</v>
      </c>
      <c r="R482" t="s">
        <v>1746</v>
      </c>
      <c r="S482" t="s">
        <v>1759</v>
      </c>
      <c r="T482" t="s">
        <v>1748</v>
      </c>
    </row>
    <row r="483" spans="1:20" x14ac:dyDescent="0.25">
      <c r="A483" t="s">
        <v>722</v>
      </c>
      <c r="B483" t="s">
        <v>1743</v>
      </c>
      <c r="C483" t="s">
        <v>2211</v>
      </c>
      <c r="D483" t="s">
        <v>1972</v>
      </c>
      <c r="E483" t="s">
        <v>1872</v>
      </c>
      <c r="J483" t="s">
        <v>70</v>
      </c>
      <c r="Q483" s="15">
        <v>44946</v>
      </c>
      <c r="R483" t="s">
        <v>1746</v>
      </c>
      <c r="S483" t="s">
        <v>1759</v>
      </c>
      <c r="T483" t="s">
        <v>1748</v>
      </c>
    </row>
    <row r="484" spans="1:20" x14ac:dyDescent="0.25">
      <c r="A484" t="s">
        <v>723</v>
      </c>
      <c r="B484" t="s">
        <v>1743</v>
      </c>
      <c r="C484" t="s">
        <v>2211</v>
      </c>
      <c r="D484" t="s">
        <v>1972</v>
      </c>
      <c r="E484" t="s">
        <v>1872</v>
      </c>
      <c r="J484" t="s">
        <v>70</v>
      </c>
      <c r="Q484" s="15">
        <v>44947</v>
      </c>
      <c r="R484" t="s">
        <v>1746</v>
      </c>
      <c r="S484" t="s">
        <v>1759</v>
      </c>
      <c r="T484" t="s">
        <v>1748</v>
      </c>
    </row>
    <row r="485" spans="1:20" x14ac:dyDescent="0.25">
      <c r="A485" t="s">
        <v>724</v>
      </c>
      <c r="B485" t="s">
        <v>1743</v>
      </c>
      <c r="C485" t="s">
        <v>2211</v>
      </c>
      <c r="D485" t="s">
        <v>1972</v>
      </c>
      <c r="E485" t="s">
        <v>1872</v>
      </c>
      <c r="J485" t="s">
        <v>70</v>
      </c>
      <c r="Q485" s="15">
        <v>44948</v>
      </c>
      <c r="R485" t="s">
        <v>1746</v>
      </c>
      <c r="S485" t="s">
        <v>1759</v>
      </c>
      <c r="T485" t="s">
        <v>1748</v>
      </c>
    </row>
    <row r="486" spans="1:20" x14ac:dyDescent="0.25">
      <c r="A486" t="s">
        <v>725</v>
      </c>
      <c r="B486" t="s">
        <v>1743</v>
      </c>
      <c r="C486" t="s">
        <v>2211</v>
      </c>
      <c r="D486" t="s">
        <v>1972</v>
      </c>
      <c r="E486" t="s">
        <v>1872</v>
      </c>
      <c r="J486" t="s">
        <v>70</v>
      </c>
      <c r="Q486" s="15">
        <v>44949</v>
      </c>
      <c r="R486" t="s">
        <v>1746</v>
      </c>
      <c r="S486" t="s">
        <v>1759</v>
      </c>
      <c r="T486" t="s">
        <v>1748</v>
      </c>
    </row>
    <row r="487" spans="1:20" x14ac:dyDescent="0.25">
      <c r="A487" t="s">
        <v>726</v>
      </c>
      <c r="B487" t="s">
        <v>1743</v>
      </c>
      <c r="C487" t="s">
        <v>2211</v>
      </c>
      <c r="D487" t="s">
        <v>1972</v>
      </c>
      <c r="E487" t="s">
        <v>1872</v>
      </c>
      <c r="J487" t="s">
        <v>70</v>
      </c>
      <c r="Q487" s="15">
        <v>44950</v>
      </c>
      <c r="R487" t="s">
        <v>1746</v>
      </c>
      <c r="S487" t="s">
        <v>1759</v>
      </c>
      <c r="T487" t="s">
        <v>1748</v>
      </c>
    </row>
    <row r="488" spans="1:20" x14ac:dyDescent="0.25">
      <c r="A488" t="s">
        <v>727</v>
      </c>
      <c r="B488" t="s">
        <v>1743</v>
      </c>
      <c r="C488" t="s">
        <v>2211</v>
      </c>
      <c r="D488" t="s">
        <v>1972</v>
      </c>
      <c r="E488" t="s">
        <v>1872</v>
      </c>
      <c r="J488" t="s">
        <v>70</v>
      </c>
      <c r="Q488" s="15">
        <v>44951</v>
      </c>
      <c r="R488" t="s">
        <v>1746</v>
      </c>
      <c r="S488" t="s">
        <v>1759</v>
      </c>
      <c r="T488" t="s">
        <v>1748</v>
      </c>
    </row>
    <row r="489" spans="1:20" x14ac:dyDescent="0.25">
      <c r="A489" t="s">
        <v>728</v>
      </c>
      <c r="B489" t="s">
        <v>1743</v>
      </c>
      <c r="C489" t="s">
        <v>2211</v>
      </c>
      <c r="D489" t="s">
        <v>1972</v>
      </c>
      <c r="E489" t="s">
        <v>1872</v>
      </c>
      <c r="J489" t="s">
        <v>70</v>
      </c>
      <c r="Q489" s="15">
        <v>44952</v>
      </c>
      <c r="R489" t="s">
        <v>1746</v>
      </c>
      <c r="S489" t="s">
        <v>1759</v>
      </c>
      <c r="T489" t="s">
        <v>1748</v>
      </c>
    </row>
    <row r="490" spans="1:20" x14ac:dyDescent="0.25">
      <c r="A490" t="s">
        <v>729</v>
      </c>
      <c r="B490" t="s">
        <v>1743</v>
      </c>
      <c r="C490" t="s">
        <v>2211</v>
      </c>
      <c r="D490" t="s">
        <v>1972</v>
      </c>
      <c r="E490" t="s">
        <v>1872</v>
      </c>
      <c r="J490" t="s">
        <v>70</v>
      </c>
      <c r="Q490" s="15">
        <v>44953</v>
      </c>
      <c r="R490" t="s">
        <v>1746</v>
      </c>
      <c r="S490" t="s">
        <v>1759</v>
      </c>
      <c r="T490" t="s">
        <v>1748</v>
      </c>
    </row>
    <row r="491" spans="1:20" x14ac:dyDescent="0.25">
      <c r="A491" t="s">
        <v>730</v>
      </c>
      <c r="B491" t="s">
        <v>1743</v>
      </c>
      <c r="C491" t="s">
        <v>2211</v>
      </c>
      <c r="D491" t="s">
        <v>1972</v>
      </c>
      <c r="E491" t="s">
        <v>1872</v>
      </c>
      <c r="J491" t="s">
        <v>70</v>
      </c>
      <c r="Q491" s="15">
        <v>44954</v>
      </c>
      <c r="R491" t="s">
        <v>1746</v>
      </c>
      <c r="S491" t="s">
        <v>1759</v>
      </c>
      <c r="T491" t="s">
        <v>1748</v>
      </c>
    </row>
    <row r="492" spans="1:20" x14ac:dyDescent="0.25">
      <c r="A492" t="s">
        <v>731</v>
      </c>
      <c r="B492" t="s">
        <v>1743</v>
      </c>
      <c r="C492" t="s">
        <v>2211</v>
      </c>
      <c r="D492" t="s">
        <v>1972</v>
      </c>
      <c r="E492" t="s">
        <v>1872</v>
      </c>
      <c r="J492" t="s">
        <v>70</v>
      </c>
      <c r="Q492" s="15">
        <v>44955</v>
      </c>
      <c r="R492" t="s">
        <v>1746</v>
      </c>
      <c r="S492" t="s">
        <v>1759</v>
      </c>
      <c r="T492" t="s">
        <v>1748</v>
      </c>
    </row>
    <row r="493" spans="1:20" x14ac:dyDescent="0.25">
      <c r="A493" t="s">
        <v>732</v>
      </c>
      <c r="B493" t="s">
        <v>1743</v>
      </c>
      <c r="C493" t="s">
        <v>2211</v>
      </c>
      <c r="D493" t="s">
        <v>1972</v>
      </c>
      <c r="E493" t="s">
        <v>1872</v>
      </c>
      <c r="J493" t="s">
        <v>70</v>
      </c>
      <c r="Q493" s="15">
        <v>44956</v>
      </c>
      <c r="R493" t="s">
        <v>1746</v>
      </c>
      <c r="S493" t="s">
        <v>1759</v>
      </c>
      <c r="T493" t="s">
        <v>1748</v>
      </c>
    </row>
    <row r="494" spans="1:20" x14ac:dyDescent="0.25">
      <c r="A494" t="s">
        <v>733</v>
      </c>
      <c r="B494" t="s">
        <v>1743</v>
      </c>
      <c r="C494" t="s">
        <v>2020</v>
      </c>
      <c r="D494" t="s">
        <v>2018</v>
      </c>
      <c r="E494" t="s">
        <v>1915</v>
      </c>
      <c r="J494" t="s">
        <v>258</v>
      </c>
      <c r="Q494" s="15">
        <v>44957</v>
      </c>
      <c r="R494" t="s">
        <v>1746</v>
      </c>
      <c r="S494" t="s">
        <v>1759</v>
      </c>
      <c r="T494" t="s">
        <v>1748</v>
      </c>
    </row>
    <row r="495" spans="1:20" x14ac:dyDescent="0.25">
      <c r="A495" t="s">
        <v>734</v>
      </c>
      <c r="B495" t="s">
        <v>1743</v>
      </c>
      <c r="C495" t="s">
        <v>2009</v>
      </c>
      <c r="D495" t="s">
        <v>2010</v>
      </c>
      <c r="E495" t="s">
        <v>2011</v>
      </c>
      <c r="J495" t="s">
        <v>67</v>
      </c>
      <c r="Q495" s="15">
        <v>44958</v>
      </c>
      <c r="R495" t="s">
        <v>1746</v>
      </c>
      <c r="S495" t="s">
        <v>1759</v>
      </c>
      <c r="T495" t="s">
        <v>1748</v>
      </c>
    </row>
    <row r="496" spans="1:20" x14ac:dyDescent="0.25">
      <c r="A496" t="s">
        <v>735</v>
      </c>
      <c r="B496" t="s">
        <v>1743</v>
      </c>
      <c r="C496" t="s">
        <v>2329</v>
      </c>
      <c r="D496" t="s">
        <v>2330</v>
      </c>
      <c r="E496" t="s">
        <v>2331</v>
      </c>
      <c r="J496" t="s">
        <v>737</v>
      </c>
      <c r="Q496" s="15">
        <v>44959</v>
      </c>
      <c r="R496" t="s">
        <v>1746</v>
      </c>
      <c r="S496" t="s">
        <v>1759</v>
      </c>
      <c r="T496" t="s">
        <v>1748</v>
      </c>
    </row>
    <row r="497" spans="1:20" x14ac:dyDescent="0.25">
      <c r="A497" t="s">
        <v>738</v>
      </c>
      <c r="B497" t="s">
        <v>1743</v>
      </c>
      <c r="C497" t="s">
        <v>2034</v>
      </c>
      <c r="D497" t="s">
        <v>2035</v>
      </c>
      <c r="E497" t="s">
        <v>2036</v>
      </c>
      <c r="J497" t="s">
        <v>11</v>
      </c>
      <c r="Q497" s="15">
        <v>44960</v>
      </c>
      <c r="R497" t="s">
        <v>1746</v>
      </c>
      <c r="S497" t="s">
        <v>1759</v>
      </c>
      <c r="T497" t="s">
        <v>1748</v>
      </c>
    </row>
    <row r="498" spans="1:20" x14ac:dyDescent="0.25">
      <c r="A498" t="s">
        <v>739</v>
      </c>
      <c r="B498" t="s">
        <v>1743</v>
      </c>
      <c r="C498" t="s">
        <v>2044</v>
      </c>
      <c r="D498" t="s">
        <v>2035</v>
      </c>
      <c r="E498" t="s">
        <v>2045</v>
      </c>
      <c r="J498" t="s">
        <v>11</v>
      </c>
      <c r="Q498" s="15">
        <v>44961</v>
      </c>
      <c r="R498" t="s">
        <v>1746</v>
      </c>
      <c r="S498" t="s">
        <v>1759</v>
      </c>
      <c r="T498" t="s">
        <v>1748</v>
      </c>
    </row>
    <row r="499" spans="1:20" x14ac:dyDescent="0.25">
      <c r="A499" t="s">
        <v>740</v>
      </c>
      <c r="B499" t="s">
        <v>1743</v>
      </c>
      <c r="C499" t="s">
        <v>2044</v>
      </c>
      <c r="D499" t="s">
        <v>2035</v>
      </c>
      <c r="E499" t="s">
        <v>2045</v>
      </c>
      <c r="J499" t="s">
        <v>11</v>
      </c>
      <c r="Q499" s="15">
        <v>44962</v>
      </c>
      <c r="R499" t="s">
        <v>1746</v>
      </c>
      <c r="S499" t="s">
        <v>1759</v>
      </c>
      <c r="T499" t="s">
        <v>1748</v>
      </c>
    </row>
    <row r="500" spans="1:20" x14ac:dyDescent="0.25">
      <c r="A500" t="s">
        <v>741</v>
      </c>
      <c r="B500" t="s">
        <v>1743</v>
      </c>
      <c r="C500" t="s">
        <v>2044</v>
      </c>
      <c r="D500" t="s">
        <v>2035</v>
      </c>
      <c r="E500" t="s">
        <v>2045</v>
      </c>
      <c r="J500" t="s">
        <v>11</v>
      </c>
      <c r="Q500" s="15">
        <v>44963</v>
      </c>
      <c r="R500" t="s">
        <v>1746</v>
      </c>
      <c r="S500" t="s">
        <v>1759</v>
      </c>
      <c r="T500" t="s">
        <v>1748</v>
      </c>
    </row>
    <row r="501" spans="1:20" x14ac:dyDescent="0.25">
      <c r="A501" t="s">
        <v>742</v>
      </c>
      <c r="B501" t="s">
        <v>1743</v>
      </c>
      <c r="C501" t="s">
        <v>2044</v>
      </c>
      <c r="D501" t="s">
        <v>2035</v>
      </c>
      <c r="E501" t="s">
        <v>2045</v>
      </c>
      <c r="J501" t="s">
        <v>11</v>
      </c>
      <c r="Q501" s="15">
        <v>44964</v>
      </c>
      <c r="R501" t="s">
        <v>1746</v>
      </c>
      <c r="S501" t="s">
        <v>1759</v>
      </c>
      <c r="T501" t="s">
        <v>1748</v>
      </c>
    </row>
    <row r="502" spans="1:20" x14ac:dyDescent="0.25">
      <c r="A502" t="s">
        <v>743</v>
      </c>
      <c r="B502" t="s">
        <v>1743</v>
      </c>
      <c r="C502" t="s">
        <v>2037</v>
      </c>
      <c r="D502" t="s">
        <v>2035</v>
      </c>
      <c r="E502" t="s">
        <v>2038</v>
      </c>
      <c r="J502" t="s">
        <v>11</v>
      </c>
      <c r="Q502" s="15">
        <v>44965</v>
      </c>
      <c r="R502" t="s">
        <v>1746</v>
      </c>
      <c r="S502" t="s">
        <v>1759</v>
      </c>
      <c r="T502" t="s">
        <v>1748</v>
      </c>
    </row>
    <row r="503" spans="1:20" x14ac:dyDescent="0.25">
      <c r="A503" t="s">
        <v>744</v>
      </c>
      <c r="B503" t="s">
        <v>1743</v>
      </c>
      <c r="C503" t="s">
        <v>2037</v>
      </c>
      <c r="D503" t="s">
        <v>2035</v>
      </c>
      <c r="E503" t="s">
        <v>2038</v>
      </c>
      <c r="J503" t="s">
        <v>11</v>
      </c>
      <c r="Q503" s="15">
        <v>44966</v>
      </c>
      <c r="R503" t="s">
        <v>1746</v>
      </c>
      <c r="S503" t="s">
        <v>1759</v>
      </c>
      <c r="T503" t="s">
        <v>1748</v>
      </c>
    </row>
    <row r="504" spans="1:20" x14ac:dyDescent="0.25">
      <c r="A504" t="s">
        <v>745</v>
      </c>
      <c r="B504" t="s">
        <v>1743</v>
      </c>
      <c r="C504" t="s">
        <v>2037</v>
      </c>
      <c r="D504" t="s">
        <v>2035</v>
      </c>
      <c r="E504" t="s">
        <v>2038</v>
      </c>
      <c r="J504" t="s">
        <v>11</v>
      </c>
      <c r="Q504" s="15">
        <v>44967</v>
      </c>
      <c r="R504" t="s">
        <v>1746</v>
      </c>
      <c r="S504" t="s">
        <v>1759</v>
      </c>
      <c r="T504" t="s">
        <v>1748</v>
      </c>
    </row>
    <row r="505" spans="1:20" x14ac:dyDescent="0.25">
      <c r="A505" t="s">
        <v>746</v>
      </c>
      <c r="B505" t="s">
        <v>1743</v>
      </c>
      <c r="C505" t="s">
        <v>2042</v>
      </c>
      <c r="D505" t="s">
        <v>2035</v>
      </c>
      <c r="E505" t="s">
        <v>2043</v>
      </c>
      <c r="J505" t="s">
        <v>11</v>
      </c>
      <c r="Q505" s="15">
        <v>44968</v>
      </c>
      <c r="R505" t="s">
        <v>1746</v>
      </c>
      <c r="S505" t="s">
        <v>1759</v>
      </c>
      <c r="T505" t="s">
        <v>1748</v>
      </c>
    </row>
    <row r="506" spans="1:20" x14ac:dyDescent="0.25">
      <c r="A506" t="s">
        <v>747</v>
      </c>
      <c r="B506" t="s">
        <v>1743</v>
      </c>
      <c r="C506" t="s">
        <v>2042</v>
      </c>
      <c r="D506" t="s">
        <v>2035</v>
      </c>
      <c r="E506" t="s">
        <v>2043</v>
      </c>
      <c r="J506" t="s">
        <v>11</v>
      </c>
      <c r="Q506" s="15">
        <v>44969</v>
      </c>
      <c r="R506" t="s">
        <v>1746</v>
      </c>
      <c r="S506" t="s">
        <v>1759</v>
      </c>
      <c r="T506" t="s">
        <v>1748</v>
      </c>
    </row>
    <row r="507" spans="1:20" x14ac:dyDescent="0.25">
      <c r="A507" t="s">
        <v>748</v>
      </c>
      <c r="B507" t="s">
        <v>1743</v>
      </c>
      <c r="C507" t="s">
        <v>2042</v>
      </c>
      <c r="D507" t="s">
        <v>2035</v>
      </c>
      <c r="E507" t="s">
        <v>2043</v>
      </c>
      <c r="J507" t="s">
        <v>11</v>
      </c>
      <c r="Q507" s="15">
        <v>44970</v>
      </c>
      <c r="R507" t="s">
        <v>1746</v>
      </c>
      <c r="S507" t="s">
        <v>1759</v>
      </c>
      <c r="T507" t="s">
        <v>1748</v>
      </c>
    </row>
    <row r="508" spans="1:20" x14ac:dyDescent="0.25">
      <c r="A508" t="s">
        <v>749</v>
      </c>
      <c r="B508" t="s">
        <v>1743</v>
      </c>
      <c r="C508" t="s">
        <v>2044</v>
      </c>
      <c r="D508" t="s">
        <v>2035</v>
      </c>
      <c r="E508" t="s">
        <v>2045</v>
      </c>
      <c r="J508" t="s">
        <v>11</v>
      </c>
      <c r="Q508" s="15">
        <v>44971</v>
      </c>
      <c r="R508" t="s">
        <v>1746</v>
      </c>
      <c r="S508" t="s">
        <v>1759</v>
      </c>
      <c r="T508" t="s">
        <v>1748</v>
      </c>
    </row>
    <row r="509" spans="1:20" x14ac:dyDescent="0.25">
      <c r="A509" t="s">
        <v>750</v>
      </c>
      <c r="B509" t="s">
        <v>1743</v>
      </c>
      <c r="C509" t="s">
        <v>2044</v>
      </c>
      <c r="D509" t="s">
        <v>2035</v>
      </c>
      <c r="E509" t="s">
        <v>2045</v>
      </c>
      <c r="J509" t="s">
        <v>11</v>
      </c>
      <c r="Q509" s="15">
        <v>44972</v>
      </c>
      <c r="R509" t="s">
        <v>1746</v>
      </c>
      <c r="S509" t="s">
        <v>1759</v>
      </c>
      <c r="T509" t="s">
        <v>1748</v>
      </c>
    </row>
    <row r="510" spans="1:20" x14ac:dyDescent="0.25">
      <c r="A510" t="s">
        <v>751</v>
      </c>
      <c r="B510" t="s">
        <v>1743</v>
      </c>
      <c r="C510" t="s">
        <v>2044</v>
      </c>
      <c r="D510" t="s">
        <v>2035</v>
      </c>
      <c r="E510" t="s">
        <v>2045</v>
      </c>
      <c r="J510" t="s">
        <v>11</v>
      </c>
      <c r="Q510" s="15">
        <v>44973</v>
      </c>
      <c r="R510" t="s">
        <v>1746</v>
      </c>
      <c r="S510" t="s">
        <v>1759</v>
      </c>
      <c r="T510" t="s">
        <v>1748</v>
      </c>
    </row>
    <row r="511" spans="1:20" x14ac:dyDescent="0.25">
      <c r="A511" t="s">
        <v>752</v>
      </c>
      <c r="B511" t="s">
        <v>1743</v>
      </c>
      <c r="C511" t="s">
        <v>2044</v>
      </c>
      <c r="D511" t="s">
        <v>2035</v>
      </c>
      <c r="E511" t="s">
        <v>2045</v>
      </c>
      <c r="J511" t="s">
        <v>11</v>
      </c>
      <c r="Q511" s="15">
        <v>44974</v>
      </c>
      <c r="R511" t="s">
        <v>1746</v>
      </c>
      <c r="S511" t="s">
        <v>1759</v>
      </c>
      <c r="T511" t="s">
        <v>1748</v>
      </c>
    </row>
    <row r="512" spans="1:20" x14ac:dyDescent="0.25">
      <c r="A512" t="s">
        <v>753</v>
      </c>
      <c r="B512" t="s">
        <v>1743</v>
      </c>
      <c r="C512" t="s">
        <v>2044</v>
      </c>
      <c r="D512" t="s">
        <v>2035</v>
      </c>
      <c r="E512" t="s">
        <v>2045</v>
      </c>
      <c r="J512" t="s">
        <v>11</v>
      </c>
      <c r="Q512" s="15">
        <v>44975</v>
      </c>
      <c r="R512" t="s">
        <v>1746</v>
      </c>
      <c r="S512" t="s">
        <v>1759</v>
      </c>
      <c r="T512" t="s">
        <v>1748</v>
      </c>
    </row>
    <row r="513" spans="1:20" x14ac:dyDescent="0.25">
      <c r="A513" t="s">
        <v>754</v>
      </c>
      <c r="B513" t="s">
        <v>1743</v>
      </c>
      <c r="C513" t="s">
        <v>2044</v>
      </c>
      <c r="D513" t="s">
        <v>2035</v>
      </c>
      <c r="E513" t="s">
        <v>2045</v>
      </c>
      <c r="J513" t="s">
        <v>11</v>
      </c>
      <c r="Q513" s="15">
        <v>44976</v>
      </c>
      <c r="R513" t="s">
        <v>1746</v>
      </c>
      <c r="S513" t="s">
        <v>1759</v>
      </c>
      <c r="T513" t="s">
        <v>1748</v>
      </c>
    </row>
    <row r="514" spans="1:20" x14ac:dyDescent="0.25">
      <c r="A514" t="s">
        <v>755</v>
      </c>
      <c r="B514" t="s">
        <v>1743</v>
      </c>
      <c r="C514" t="s">
        <v>2044</v>
      </c>
      <c r="D514" t="s">
        <v>2035</v>
      </c>
      <c r="E514" t="s">
        <v>2045</v>
      </c>
      <c r="J514" t="s">
        <v>11</v>
      </c>
      <c r="Q514" s="15">
        <v>44977</v>
      </c>
      <c r="R514" t="s">
        <v>1746</v>
      </c>
      <c r="S514" t="s">
        <v>1759</v>
      </c>
      <c r="T514" t="s">
        <v>1748</v>
      </c>
    </row>
    <row r="515" spans="1:20" x14ac:dyDescent="0.25">
      <c r="A515" t="s">
        <v>756</v>
      </c>
      <c r="B515" t="s">
        <v>1743</v>
      </c>
      <c r="C515" t="s">
        <v>2044</v>
      </c>
      <c r="D515" t="s">
        <v>2035</v>
      </c>
      <c r="E515" t="s">
        <v>2045</v>
      </c>
      <c r="J515" t="s">
        <v>11</v>
      </c>
      <c r="Q515" s="15">
        <v>44978</v>
      </c>
      <c r="R515" t="s">
        <v>1746</v>
      </c>
      <c r="S515" t="s">
        <v>1759</v>
      </c>
      <c r="T515" t="s">
        <v>1748</v>
      </c>
    </row>
    <row r="516" spans="1:20" x14ac:dyDescent="0.25">
      <c r="A516" t="s">
        <v>757</v>
      </c>
      <c r="B516" t="s">
        <v>1743</v>
      </c>
      <c r="C516" t="s">
        <v>2044</v>
      </c>
      <c r="D516" t="s">
        <v>2035</v>
      </c>
      <c r="E516" t="s">
        <v>2045</v>
      </c>
      <c r="J516" t="s">
        <v>11</v>
      </c>
      <c r="Q516" s="15">
        <v>44979</v>
      </c>
      <c r="R516" t="s">
        <v>1746</v>
      </c>
      <c r="S516" t="s">
        <v>1759</v>
      </c>
      <c r="T516" t="s">
        <v>1748</v>
      </c>
    </row>
    <row r="517" spans="1:20" x14ac:dyDescent="0.25">
      <c r="A517" t="s">
        <v>758</v>
      </c>
      <c r="B517" t="s">
        <v>1743</v>
      </c>
      <c r="C517" t="s">
        <v>2044</v>
      </c>
      <c r="D517" t="s">
        <v>2035</v>
      </c>
      <c r="E517" t="s">
        <v>2045</v>
      </c>
      <c r="J517" t="s">
        <v>11</v>
      </c>
      <c r="Q517" s="15">
        <v>44980</v>
      </c>
      <c r="R517" t="s">
        <v>1746</v>
      </c>
      <c r="S517" t="s">
        <v>1759</v>
      </c>
      <c r="T517" t="s">
        <v>1748</v>
      </c>
    </row>
    <row r="518" spans="1:20" x14ac:dyDescent="0.25">
      <c r="A518" t="s">
        <v>759</v>
      </c>
      <c r="B518" t="s">
        <v>1743</v>
      </c>
      <c r="C518" t="s">
        <v>2044</v>
      </c>
      <c r="D518" t="s">
        <v>2035</v>
      </c>
      <c r="E518" t="s">
        <v>2045</v>
      </c>
      <c r="J518" t="s">
        <v>11</v>
      </c>
      <c r="Q518" s="15">
        <v>44981</v>
      </c>
      <c r="R518" t="s">
        <v>1746</v>
      </c>
      <c r="S518" t="s">
        <v>1759</v>
      </c>
      <c r="T518" t="s">
        <v>1748</v>
      </c>
    </row>
    <row r="519" spans="1:20" x14ac:dyDescent="0.25">
      <c r="A519" t="s">
        <v>760</v>
      </c>
      <c r="B519" t="s">
        <v>1743</v>
      </c>
      <c r="C519" t="s">
        <v>2044</v>
      </c>
      <c r="D519" t="s">
        <v>2035</v>
      </c>
      <c r="E519" t="s">
        <v>2045</v>
      </c>
      <c r="J519" t="s">
        <v>11</v>
      </c>
      <c r="Q519" s="15">
        <v>44982</v>
      </c>
      <c r="R519" t="s">
        <v>1746</v>
      </c>
      <c r="S519" t="s">
        <v>1759</v>
      </c>
      <c r="T519" t="s">
        <v>1748</v>
      </c>
    </row>
    <row r="520" spans="1:20" x14ac:dyDescent="0.25">
      <c r="A520" t="s">
        <v>761</v>
      </c>
      <c r="B520" t="s">
        <v>1743</v>
      </c>
      <c r="C520" t="s">
        <v>2044</v>
      </c>
      <c r="D520" t="s">
        <v>2035</v>
      </c>
      <c r="E520" t="s">
        <v>2045</v>
      </c>
      <c r="J520" t="s">
        <v>11</v>
      </c>
      <c r="Q520" s="15">
        <v>44983</v>
      </c>
      <c r="R520" t="s">
        <v>1746</v>
      </c>
      <c r="S520" t="s">
        <v>1759</v>
      </c>
      <c r="T520" t="s">
        <v>1748</v>
      </c>
    </row>
    <row r="521" spans="1:20" x14ac:dyDescent="0.25">
      <c r="A521" t="s">
        <v>762</v>
      </c>
      <c r="B521" t="s">
        <v>1743</v>
      </c>
      <c r="C521" t="s">
        <v>2044</v>
      </c>
      <c r="D521" t="s">
        <v>2035</v>
      </c>
      <c r="E521" t="s">
        <v>2045</v>
      </c>
      <c r="J521" t="s">
        <v>11</v>
      </c>
      <c r="Q521" s="15">
        <v>44984</v>
      </c>
      <c r="R521" t="s">
        <v>1746</v>
      </c>
      <c r="S521" t="s">
        <v>1759</v>
      </c>
      <c r="T521" t="s">
        <v>1748</v>
      </c>
    </row>
    <row r="522" spans="1:20" x14ac:dyDescent="0.25">
      <c r="A522" t="s">
        <v>763</v>
      </c>
      <c r="B522" t="s">
        <v>1743</v>
      </c>
      <c r="C522" t="s">
        <v>2044</v>
      </c>
      <c r="D522" t="s">
        <v>2035</v>
      </c>
      <c r="E522" t="s">
        <v>2045</v>
      </c>
      <c r="J522" t="s">
        <v>11</v>
      </c>
      <c r="Q522" s="15">
        <v>44985</v>
      </c>
      <c r="R522" t="s">
        <v>1746</v>
      </c>
      <c r="S522" t="s">
        <v>1759</v>
      </c>
      <c r="T522" t="s">
        <v>1748</v>
      </c>
    </row>
    <row r="523" spans="1:20" x14ac:dyDescent="0.25">
      <c r="A523" t="s">
        <v>764</v>
      </c>
      <c r="B523" t="s">
        <v>1743</v>
      </c>
      <c r="C523" t="s">
        <v>2218</v>
      </c>
      <c r="D523" t="s">
        <v>2035</v>
      </c>
      <c r="E523" t="s">
        <v>2036</v>
      </c>
      <c r="J523" t="s">
        <v>11</v>
      </c>
      <c r="Q523" s="15">
        <v>44986</v>
      </c>
      <c r="R523" t="s">
        <v>1746</v>
      </c>
      <c r="S523" t="s">
        <v>1759</v>
      </c>
      <c r="T523" t="s">
        <v>1748</v>
      </c>
    </row>
    <row r="524" spans="1:20" x14ac:dyDescent="0.25">
      <c r="A524" t="s">
        <v>765</v>
      </c>
      <c r="B524" t="s">
        <v>1743</v>
      </c>
      <c r="C524" t="s">
        <v>2046</v>
      </c>
      <c r="D524" t="s">
        <v>2035</v>
      </c>
      <c r="E524" t="s">
        <v>1906</v>
      </c>
      <c r="J524" t="s">
        <v>11</v>
      </c>
      <c r="Q524" s="15">
        <v>44987</v>
      </c>
      <c r="R524" t="s">
        <v>1746</v>
      </c>
      <c r="S524" t="s">
        <v>1759</v>
      </c>
      <c r="T524" t="s">
        <v>1748</v>
      </c>
    </row>
    <row r="525" spans="1:20" x14ac:dyDescent="0.25">
      <c r="A525" t="s">
        <v>766</v>
      </c>
      <c r="B525" t="s">
        <v>1743</v>
      </c>
      <c r="C525" t="s">
        <v>2046</v>
      </c>
      <c r="D525" t="s">
        <v>2035</v>
      </c>
      <c r="E525" t="s">
        <v>1906</v>
      </c>
      <c r="J525" t="s">
        <v>11</v>
      </c>
      <c r="Q525" s="15">
        <v>44988</v>
      </c>
      <c r="R525" t="s">
        <v>1746</v>
      </c>
      <c r="S525" t="s">
        <v>1759</v>
      </c>
      <c r="T525" t="s">
        <v>1748</v>
      </c>
    </row>
    <row r="526" spans="1:20" x14ac:dyDescent="0.25">
      <c r="A526" t="s">
        <v>767</v>
      </c>
      <c r="B526" t="s">
        <v>1743</v>
      </c>
      <c r="C526" t="s">
        <v>2046</v>
      </c>
      <c r="D526" t="s">
        <v>2035</v>
      </c>
      <c r="E526" t="s">
        <v>1906</v>
      </c>
      <c r="J526" t="s">
        <v>11</v>
      </c>
      <c r="Q526" s="15">
        <v>44989</v>
      </c>
      <c r="R526" t="s">
        <v>1746</v>
      </c>
      <c r="S526" t="s">
        <v>1759</v>
      </c>
      <c r="T526" t="s">
        <v>1748</v>
      </c>
    </row>
    <row r="527" spans="1:20" x14ac:dyDescent="0.25">
      <c r="A527" t="s">
        <v>768</v>
      </c>
      <c r="B527" t="s">
        <v>1743</v>
      </c>
      <c r="C527" t="s">
        <v>2046</v>
      </c>
      <c r="D527" t="s">
        <v>2035</v>
      </c>
      <c r="E527" t="s">
        <v>1906</v>
      </c>
      <c r="J527" t="s">
        <v>11</v>
      </c>
      <c r="Q527" s="15">
        <v>44990</v>
      </c>
      <c r="R527" t="s">
        <v>1746</v>
      </c>
      <c r="S527" t="s">
        <v>1759</v>
      </c>
      <c r="T527" t="s">
        <v>1748</v>
      </c>
    </row>
    <row r="528" spans="1:20" x14ac:dyDescent="0.25">
      <c r="A528" t="s">
        <v>769</v>
      </c>
      <c r="B528" t="s">
        <v>1743</v>
      </c>
      <c r="C528" t="s">
        <v>2046</v>
      </c>
      <c r="D528" t="s">
        <v>2035</v>
      </c>
      <c r="E528" t="s">
        <v>1906</v>
      </c>
      <c r="J528" t="s">
        <v>11</v>
      </c>
      <c r="Q528" s="15">
        <v>44991</v>
      </c>
      <c r="R528" t="s">
        <v>1746</v>
      </c>
      <c r="S528" t="s">
        <v>1759</v>
      </c>
      <c r="T528" t="s">
        <v>1748</v>
      </c>
    </row>
    <row r="529" spans="1:20" x14ac:dyDescent="0.25">
      <c r="A529" t="s">
        <v>770</v>
      </c>
      <c r="B529" t="s">
        <v>1743</v>
      </c>
      <c r="C529" t="s">
        <v>2046</v>
      </c>
      <c r="D529" t="s">
        <v>2035</v>
      </c>
      <c r="E529" t="s">
        <v>1906</v>
      </c>
      <c r="J529" t="s">
        <v>11</v>
      </c>
      <c r="Q529" s="15">
        <v>44992</v>
      </c>
      <c r="R529" t="s">
        <v>1746</v>
      </c>
      <c r="S529" t="s">
        <v>1759</v>
      </c>
      <c r="T529" t="s">
        <v>1748</v>
      </c>
    </row>
    <row r="530" spans="1:20" x14ac:dyDescent="0.25">
      <c r="A530" t="s">
        <v>771</v>
      </c>
      <c r="B530" t="s">
        <v>1743</v>
      </c>
      <c r="C530" t="s">
        <v>2049</v>
      </c>
      <c r="D530" t="s">
        <v>2050</v>
      </c>
      <c r="E530" t="s">
        <v>2051</v>
      </c>
      <c r="J530" t="s">
        <v>288</v>
      </c>
      <c r="Q530" s="15">
        <v>44993</v>
      </c>
      <c r="R530" t="s">
        <v>1746</v>
      </c>
      <c r="S530" t="s">
        <v>1759</v>
      </c>
      <c r="T530" t="s">
        <v>1748</v>
      </c>
    </row>
    <row r="531" spans="1:20" x14ac:dyDescent="0.25">
      <c r="A531" t="s">
        <v>772</v>
      </c>
      <c r="B531" t="s">
        <v>1743</v>
      </c>
      <c r="C531" t="s">
        <v>2064</v>
      </c>
      <c r="D531" t="s">
        <v>2059</v>
      </c>
      <c r="E531" t="s">
        <v>2065</v>
      </c>
      <c r="J531" t="s">
        <v>55</v>
      </c>
      <c r="Q531" s="15">
        <v>44994</v>
      </c>
      <c r="R531" t="s">
        <v>1746</v>
      </c>
      <c r="S531" t="s">
        <v>1759</v>
      </c>
      <c r="T531" t="s">
        <v>1748</v>
      </c>
    </row>
    <row r="532" spans="1:20" x14ac:dyDescent="0.25">
      <c r="A532" t="s">
        <v>773</v>
      </c>
      <c r="B532" t="s">
        <v>1743</v>
      </c>
      <c r="C532" t="s">
        <v>2064</v>
      </c>
      <c r="D532" t="s">
        <v>2059</v>
      </c>
      <c r="E532" t="s">
        <v>2065</v>
      </c>
      <c r="J532" t="s">
        <v>55</v>
      </c>
      <c r="Q532" s="15">
        <v>44995</v>
      </c>
      <c r="R532" t="s">
        <v>1746</v>
      </c>
      <c r="S532" t="s">
        <v>1759</v>
      </c>
      <c r="T532" t="s">
        <v>1748</v>
      </c>
    </row>
    <row r="533" spans="1:20" x14ac:dyDescent="0.25">
      <c r="A533" t="s">
        <v>774</v>
      </c>
      <c r="B533" t="s">
        <v>1743</v>
      </c>
      <c r="C533" t="s">
        <v>2064</v>
      </c>
      <c r="D533" t="s">
        <v>2059</v>
      </c>
      <c r="E533" t="s">
        <v>2065</v>
      </c>
      <c r="J533" t="s">
        <v>55</v>
      </c>
      <c r="Q533" s="15">
        <v>44996</v>
      </c>
      <c r="R533" t="s">
        <v>1746</v>
      </c>
      <c r="S533" t="s">
        <v>1759</v>
      </c>
      <c r="T533" t="s">
        <v>1748</v>
      </c>
    </row>
    <row r="534" spans="1:20" x14ac:dyDescent="0.25">
      <c r="A534" t="s">
        <v>775</v>
      </c>
      <c r="B534" t="s">
        <v>1743</v>
      </c>
      <c r="C534" t="s">
        <v>2064</v>
      </c>
      <c r="D534" t="s">
        <v>2059</v>
      </c>
      <c r="E534" t="s">
        <v>2065</v>
      </c>
      <c r="J534" t="s">
        <v>55</v>
      </c>
      <c r="Q534" s="15">
        <v>44997</v>
      </c>
      <c r="R534" t="s">
        <v>1746</v>
      </c>
      <c r="S534" t="s">
        <v>1759</v>
      </c>
      <c r="T534" t="s">
        <v>1748</v>
      </c>
    </row>
    <row r="535" spans="1:20" x14ac:dyDescent="0.25">
      <c r="A535" t="s">
        <v>776</v>
      </c>
      <c r="B535" t="s">
        <v>1743</v>
      </c>
      <c r="C535" t="s">
        <v>2068</v>
      </c>
      <c r="D535" t="s">
        <v>2059</v>
      </c>
      <c r="E535" t="s">
        <v>2069</v>
      </c>
      <c r="J535" t="s">
        <v>55</v>
      </c>
      <c r="Q535" s="15">
        <v>44998</v>
      </c>
      <c r="R535" t="s">
        <v>1746</v>
      </c>
      <c r="S535" t="s">
        <v>1759</v>
      </c>
      <c r="T535" t="s">
        <v>1748</v>
      </c>
    </row>
    <row r="536" spans="1:20" x14ac:dyDescent="0.25">
      <c r="A536" t="s">
        <v>777</v>
      </c>
      <c r="B536" t="s">
        <v>1743</v>
      </c>
      <c r="C536" t="s">
        <v>2068</v>
      </c>
      <c r="D536" t="s">
        <v>2059</v>
      </c>
      <c r="E536" t="s">
        <v>2069</v>
      </c>
      <c r="J536" t="s">
        <v>55</v>
      </c>
      <c r="Q536" s="15">
        <v>44999</v>
      </c>
      <c r="R536" t="s">
        <v>1746</v>
      </c>
      <c r="S536" t="s">
        <v>1759</v>
      </c>
      <c r="T536" t="s">
        <v>1748</v>
      </c>
    </row>
    <row r="537" spans="1:20" x14ac:dyDescent="0.25">
      <c r="A537" t="s">
        <v>778</v>
      </c>
      <c r="B537" t="s">
        <v>1743</v>
      </c>
      <c r="C537" t="s">
        <v>2068</v>
      </c>
      <c r="D537" t="s">
        <v>2059</v>
      </c>
      <c r="E537" t="s">
        <v>2069</v>
      </c>
      <c r="J537" t="s">
        <v>55</v>
      </c>
      <c r="Q537" s="15">
        <v>45000</v>
      </c>
      <c r="R537" t="s">
        <v>1746</v>
      </c>
      <c r="S537" t="s">
        <v>1759</v>
      </c>
      <c r="T537" t="s">
        <v>1748</v>
      </c>
    </row>
    <row r="538" spans="1:20" x14ac:dyDescent="0.25">
      <c r="A538" t="s">
        <v>779</v>
      </c>
      <c r="B538" t="s">
        <v>1743</v>
      </c>
      <c r="C538" t="s">
        <v>2068</v>
      </c>
      <c r="D538" t="s">
        <v>2059</v>
      </c>
      <c r="E538" t="s">
        <v>2069</v>
      </c>
      <c r="J538" t="s">
        <v>55</v>
      </c>
      <c r="Q538" s="15">
        <v>45001</v>
      </c>
      <c r="R538" t="s">
        <v>1746</v>
      </c>
      <c r="S538" t="s">
        <v>1759</v>
      </c>
      <c r="T538" t="s">
        <v>1748</v>
      </c>
    </row>
    <row r="539" spans="1:20" x14ac:dyDescent="0.25">
      <c r="A539" t="s">
        <v>780</v>
      </c>
      <c r="B539" t="s">
        <v>1743</v>
      </c>
      <c r="C539" t="s">
        <v>2068</v>
      </c>
      <c r="D539" t="s">
        <v>2059</v>
      </c>
      <c r="E539" t="s">
        <v>2069</v>
      </c>
      <c r="J539" t="s">
        <v>55</v>
      </c>
      <c r="Q539" s="15">
        <v>45002</v>
      </c>
      <c r="R539" t="s">
        <v>1746</v>
      </c>
      <c r="S539" t="s">
        <v>1759</v>
      </c>
      <c r="T539" t="s">
        <v>1748</v>
      </c>
    </row>
    <row r="540" spans="1:20" x14ac:dyDescent="0.25">
      <c r="A540" t="s">
        <v>781</v>
      </c>
      <c r="B540" t="s">
        <v>1743</v>
      </c>
      <c r="C540" t="s">
        <v>2066</v>
      </c>
      <c r="D540" t="s">
        <v>2059</v>
      </c>
      <c r="E540" t="s">
        <v>2067</v>
      </c>
      <c r="J540" t="s">
        <v>55</v>
      </c>
      <c r="Q540" s="15">
        <v>45003</v>
      </c>
      <c r="R540" t="s">
        <v>1746</v>
      </c>
      <c r="S540" t="s">
        <v>1759</v>
      </c>
      <c r="T540" t="s">
        <v>1748</v>
      </c>
    </row>
    <row r="541" spans="1:20" x14ac:dyDescent="0.25">
      <c r="A541" t="s">
        <v>782</v>
      </c>
      <c r="B541" t="s">
        <v>1743</v>
      </c>
      <c r="C541" t="s">
        <v>2066</v>
      </c>
      <c r="D541" t="s">
        <v>2059</v>
      </c>
      <c r="E541" t="s">
        <v>2067</v>
      </c>
      <c r="J541" t="s">
        <v>55</v>
      </c>
      <c r="Q541" s="15">
        <v>45004</v>
      </c>
      <c r="R541" t="s">
        <v>1746</v>
      </c>
      <c r="S541" t="s">
        <v>1759</v>
      </c>
      <c r="T541" t="s">
        <v>1748</v>
      </c>
    </row>
    <row r="542" spans="1:20" x14ac:dyDescent="0.25">
      <c r="A542" t="s">
        <v>783</v>
      </c>
      <c r="B542" t="s">
        <v>1743</v>
      </c>
      <c r="C542" t="s">
        <v>2332</v>
      </c>
      <c r="D542" t="s">
        <v>2059</v>
      </c>
      <c r="E542" t="s">
        <v>2067</v>
      </c>
      <c r="J542" t="s">
        <v>55</v>
      </c>
      <c r="Q542" s="15">
        <v>45005</v>
      </c>
      <c r="R542" t="s">
        <v>1746</v>
      </c>
      <c r="S542" t="s">
        <v>1759</v>
      </c>
      <c r="T542" t="s">
        <v>1748</v>
      </c>
    </row>
    <row r="543" spans="1:20" x14ac:dyDescent="0.25">
      <c r="A543" t="s">
        <v>785</v>
      </c>
      <c r="B543" t="s">
        <v>1743</v>
      </c>
      <c r="C543" t="s">
        <v>2332</v>
      </c>
      <c r="D543" t="s">
        <v>2059</v>
      </c>
      <c r="E543" t="s">
        <v>2067</v>
      </c>
      <c r="J543" t="s">
        <v>55</v>
      </c>
      <c r="Q543" s="15">
        <v>45006</v>
      </c>
      <c r="R543" t="s">
        <v>1746</v>
      </c>
      <c r="S543" t="s">
        <v>1759</v>
      </c>
      <c r="T543" t="s">
        <v>1748</v>
      </c>
    </row>
    <row r="544" spans="1:20" x14ac:dyDescent="0.25">
      <c r="A544" t="s">
        <v>786</v>
      </c>
      <c r="B544" t="s">
        <v>1743</v>
      </c>
      <c r="C544" t="s">
        <v>2060</v>
      </c>
      <c r="D544" t="s">
        <v>2059</v>
      </c>
      <c r="E544" t="s">
        <v>2061</v>
      </c>
      <c r="J544" t="s">
        <v>55</v>
      </c>
      <c r="Q544" s="15">
        <v>45007</v>
      </c>
      <c r="R544" t="s">
        <v>1746</v>
      </c>
      <c r="S544" t="s">
        <v>1759</v>
      </c>
      <c r="T544" t="s">
        <v>1748</v>
      </c>
    </row>
    <row r="545" spans="1:20" x14ac:dyDescent="0.25">
      <c r="A545" t="s">
        <v>787</v>
      </c>
      <c r="B545" t="s">
        <v>1743</v>
      </c>
      <c r="C545" t="s">
        <v>2087</v>
      </c>
      <c r="D545" t="s">
        <v>2082</v>
      </c>
      <c r="E545" t="s">
        <v>2088</v>
      </c>
      <c r="J545" t="s">
        <v>88</v>
      </c>
      <c r="Q545" s="15">
        <v>45008</v>
      </c>
      <c r="R545" t="s">
        <v>1746</v>
      </c>
      <c r="S545" t="s">
        <v>1759</v>
      </c>
      <c r="T545" t="s">
        <v>1748</v>
      </c>
    </row>
    <row r="546" spans="1:20" x14ac:dyDescent="0.25">
      <c r="A546" t="s">
        <v>788</v>
      </c>
      <c r="B546" t="s">
        <v>1743</v>
      </c>
      <c r="C546" t="s">
        <v>2087</v>
      </c>
      <c r="D546" t="s">
        <v>2082</v>
      </c>
      <c r="E546" t="s">
        <v>2088</v>
      </c>
      <c r="J546" t="s">
        <v>88</v>
      </c>
      <c r="Q546" s="15">
        <v>45009</v>
      </c>
      <c r="R546" t="s">
        <v>1746</v>
      </c>
      <c r="S546" t="s">
        <v>1759</v>
      </c>
      <c r="T546" t="s">
        <v>1748</v>
      </c>
    </row>
    <row r="547" spans="1:20" x14ac:dyDescent="0.25">
      <c r="A547" t="s">
        <v>789</v>
      </c>
      <c r="B547" t="s">
        <v>1743</v>
      </c>
      <c r="C547" t="s">
        <v>2087</v>
      </c>
      <c r="D547" t="s">
        <v>2082</v>
      </c>
      <c r="E547" t="s">
        <v>2088</v>
      </c>
      <c r="J547" t="s">
        <v>88</v>
      </c>
      <c r="Q547" s="15">
        <v>45010</v>
      </c>
      <c r="R547" t="s">
        <v>1746</v>
      </c>
      <c r="S547" t="s">
        <v>1759</v>
      </c>
      <c r="T547" t="s">
        <v>1748</v>
      </c>
    </row>
    <row r="548" spans="1:20" x14ac:dyDescent="0.25">
      <c r="A548" t="s">
        <v>790</v>
      </c>
      <c r="B548" t="s">
        <v>1743</v>
      </c>
      <c r="C548" t="s">
        <v>2087</v>
      </c>
      <c r="D548" t="s">
        <v>2082</v>
      </c>
      <c r="E548" t="s">
        <v>2088</v>
      </c>
      <c r="J548" t="s">
        <v>88</v>
      </c>
      <c r="Q548" s="15">
        <v>45011</v>
      </c>
      <c r="R548" t="s">
        <v>1746</v>
      </c>
      <c r="S548" t="s">
        <v>1759</v>
      </c>
      <c r="T548" t="s">
        <v>1748</v>
      </c>
    </row>
    <row r="549" spans="1:20" x14ac:dyDescent="0.25">
      <c r="A549" t="s">
        <v>791</v>
      </c>
      <c r="B549" t="s">
        <v>1743</v>
      </c>
      <c r="C549" t="s">
        <v>2087</v>
      </c>
      <c r="D549" t="s">
        <v>2082</v>
      </c>
      <c r="E549" t="s">
        <v>2088</v>
      </c>
      <c r="J549" t="s">
        <v>88</v>
      </c>
      <c r="Q549" s="15">
        <v>45012</v>
      </c>
      <c r="R549" t="s">
        <v>1746</v>
      </c>
      <c r="S549" t="s">
        <v>1759</v>
      </c>
      <c r="T549" t="s">
        <v>1748</v>
      </c>
    </row>
    <row r="550" spans="1:20" x14ac:dyDescent="0.25">
      <c r="A550" t="s">
        <v>792</v>
      </c>
      <c r="B550" t="s">
        <v>1743</v>
      </c>
      <c r="C550" t="s">
        <v>2087</v>
      </c>
      <c r="D550" t="s">
        <v>2082</v>
      </c>
      <c r="E550" t="s">
        <v>2088</v>
      </c>
      <c r="J550" t="s">
        <v>88</v>
      </c>
      <c r="Q550" s="15">
        <v>45013</v>
      </c>
      <c r="R550" t="s">
        <v>1746</v>
      </c>
      <c r="S550" t="s">
        <v>1759</v>
      </c>
      <c r="T550" t="s">
        <v>1748</v>
      </c>
    </row>
    <row r="551" spans="1:20" x14ac:dyDescent="0.25">
      <c r="A551" t="s">
        <v>793</v>
      </c>
      <c r="B551" t="s">
        <v>1743</v>
      </c>
      <c r="C551" t="s">
        <v>2087</v>
      </c>
      <c r="D551" t="s">
        <v>2082</v>
      </c>
      <c r="E551" t="s">
        <v>2088</v>
      </c>
      <c r="J551" t="s">
        <v>88</v>
      </c>
      <c r="Q551" s="15">
        <v>45014</v>
      </c>
      <c r="R551" t="s">
        <v>1746</v>
      </c>
      <c r="S551" t="s">
        <v>1759</v>
      </c>
      <c r="T551" t="s">
        <v>1748</v>
      </c>
    </row>
    <row r="552" spans="1:20" x14ac:dyDescent="0.25">
      <c r="A552" t="s">
        <v>794</v>
      </c>
      <c r="B552" t="s">
        <v>1743</v>
      </c>
      <c r="C552" t="s">
        <v>2087</v>
      </c>
      <c r="D552" t="s">
        <v>2082</v>
      </c>
      <c r="E552" t="s">
        <v>2088</v>
      </c>
      <c r="J552" t="s">
        <v>88</v>
      </c>
      <c r="Q552" s="15">
        <v>45015</v>
      </c>
      <c r="R552" t="s">
        <v>1746</v>
      </c>
      <c r="S552" t="s">
        <v>1759</v>
      </c>
      <c r="T552" t="s">
        <v>1748</v>
      </c>
    </row>
    <row r="553" spans="1:20" x14ac:dyDescent="0.25">
      <c r="A553" t="s">
        <v>795</v>
      </c>
      <c r="B553" t="s">
        <v>1743</v>
      </c>
      <c r="C553" t="s">
        <v>2087</v>
      </c>
      <c r="D553" t="s">
        <v>2082</v>
      </c>
      <c r="E553" t="s">
        <v>2088</v>
      </c>
      <c r="J553" t="s">
        <v>88</v>
      </c>
      <c r="Q553" s="15">
        <v>45016</v>
      </c>
      <c r="R553" t="s">
        <v>1746</v>
      </c>
      <c r="S553" t="s">
        <v>1759</v>
      </c>
      <c r="T553" t="s">
        <v>1748</v>
      </c>
    </row>
    <row r="554" spans="1:20" x14ac:dyDescent="0.25">
      <c r="A554" t="s">
        <v>796</v>
      </c>
      <c r="B554" t="s">
        <v>1743</v>
      </c>
      <c r="C554" t="s">
        <v>2087</v>
      </c>
      <c r="D554" t="s">
        <v>2082</v>
      </c>
      <c r="E554" t="s">
        <v>2088</v>
      </c>
      <c r="J554" t="s">
        <v>88</v>
      </c>
      <c r="Q554" s="15">
        <v>45017</v>
      </c>
      <c r="R554" t="s">
        <v>1746</v>
      </c>
      <c r="S554" t="s">
        <v>1759</v>
      </c>
      <c r="T554" t="s">
        <v>1748</v>
      </c>
    </row>
    <row r="555" spans="1:20" x14ac:dyDescent="0.25">
      <c r="A555" t="s">
        <v>797</v>
      </c>
      <c r="B555" t="s">
        <v>1743</v>
      </c>
      <c r="C555" t="s">
        <v>2091</v>
      </c>
      <c r="D555" t="s">
        <v>2082</v>
      </c>
      <c r="E555" t="s">
        <v>2092</v>
      </c>
      <c r="J555" t="s">
        <v>88</v>
      </c>
      <c r="Q555" s="15">
        <v>45018</v>
      </c>
      <c r="R555" t="s">
        <v>1746</v>
      </c>
      <c r="S555" t="s">
        <v>1759</v>
      </c>
      <c r="T555" t="s">
        <v>1748</v>
      </c>
    </row>
    <row r="556" spans="1:20" x14ac:dyDescent="0.25">
      <c r="A556" t="s">
        <v>798</v>
      </c>
      <c r="B556" t="s">
        <v>1743</v>
      </c>
      <c r="C556" t="s">
        <v>2091</v>
      </c>
      <c r="D556" t="s">
        <v>2082</v>
      </c>
      <c r="E556" t="s">
        <v>2092</v>
      </c>
      <c r="J556" t="s">
        <v>88</v>
      </c>
      <c r="Q556" s="15">
        <v>45019</v>
      </c>
      <c r="R556" t="s">
        <v>1746</v>
      </c>
      <c r="S556" t="s">
        <v>1759</v>
      </c>
      <c r="T556" t="s">
        <v>1748</v>
      </c>
    </row>
    <row r="557" spans="1:20" x14ac:dyDescent="0.25">
      <c r="A557" t="s">
        <v>799</v>
      </c>
      <c r="B557" t="s">
        <v>1743</v>
      </c>
      <c r="C557" t="s">
        <v>2091</v>
      </c>
      <c r="D557" t="s">
        <v>2082</v>
      </c>
      <c r="E557" t="s">
        <v>2092</v>
      </c>
      <c r="J557" t="s">
        <v>88</v>
      </c>
      <c r="Q557" s="15">
        <v>45020</v>
      </c>
      <c r="R557" t="s">
        <v>1746</v>
      </c>
      <c r="S557" t="s">
        <v>1759</v>
      </c>
      <c r="T557" t="s">
        <v>1748</v>
      </c>
    </row>
    <row r="558" spans="1:20" x14ac:dyDescent="0.25">
      <c r="A558" t="s">
        <v>800</v>
      </c>
      <c r="B558" t="s">
        <v>1743</v>
      </c>
      <c r="C558" t="s">
        <v>2106</v>
      </c>
      <c r="D558" t="s">
        <v>2082</v>
      </c>
      <c r="E558" t="s">
        <v>2000</v>
      </c>
      <c r="J558" t="s">
        <v>88</v>
      </c>
      <c r="Q558" s="15">
        <v>45021</v>
      </c>
      <c r="R558" t="s">
        <v>1746</v>
      </c>
      <c r="S558" t="s">
        <v>1759</v>
      </c>
      <c r="T558" t="s">
        <v>1748</v>
      </c>
    </row>
    <row r="559" spans="1:20" x14ac:dyDescent="0.25">
      <c r="A559" t="s">
        <v>801</v>
      </c>
      <c r="B559" t="s">
        <v>1743</v>
      </c>
      <c r="C559" t="s">
        <v>2106</v>
      </c>
      <c r="D559" t="s">
        <v>2082</v>
      </c>
      <c r="E559" t="s">
        <v>2000</v>
      </c>
      <c r="J559" t="s">
        <v>88</v>
      </c>
      <c r="Q559" s="15">
        <v>45022</v>
      </c>
      <c r="R559" t="s">
        <v>1746</v>
      </c>
      <c r="S559" t="s">
        <v>1759</v>
      </c>
      <c r="T559" t="s">
        <v>1748</v>
      </c>
    </row>
    <row r="560" spans="1:20" x14ac:dyDescent="0.25">
      <c r="A560" t="s">
        <v>802</v>
      </c>
      <c r="B560" t="s">
        <v>1743</v>
      </c>
      <c r="C560" t="s">
        <v>2104</v>
      </c>
      <c r="D560" t="s">
        <v>2082</v>
      </c>
      <c r="E560" t="s">
        <v>2105</v>
      </c>
      <c r="J560" t="s">
        <v>88</v>
      </c>
      <c r="Q560" s="15">
        <v>45023</v>
      </c>
      <c r="R560" t="s">
        <v>1746</v>
      </c>
      <c r="S560" t="s">
        <v>1759</v>
      </c>
      <c r="T560" t="s">
        <v>1748</v>
      </c>
    </row>
    <row r="561" spans="1:20" x14ac:dyDescent="0.25">
      <c r="A561" t="s">
        <v>803</v>
      </c>
      <c r="B561" t="s">
        <v>1743</v>
      </c>
      <c r="C561" t="s">
        <v>2102</v>
      </c>
      <c r="D561" t="s">
        <v>2082</v>
      </c>
      <c r="E561" t="s">
        <v>2103</v>
      </c>
      <c r="J561" t="s">
        <v>88</v>
      </c>
      <c r="Q561" s="15">
        <v>45024</v>
      </c>
      <c r="R561" t="s">
        <v>1746</v>
      </c>
      <c r="S561" t="s">
        <v>1759</v>
      </c>
      <c r="T561" t="s">
        <v>1748</v>
      </c>
    </row>
    <row r="562" spans="1:20" x14ac:dyDescent="0.25">
      <c r="A562" t="s">
        <v>804</v>
      </c>
      <c r="B562" t="s">
        <v>1743</v>
      </c>
      <c r="C562" t="s">
        <v>2085</v>
      </c>
      <c r="D562" t="s">
        <v>2082</v>
      </c>
      <c r="E562" t="s">
        <v>2086</v>
      </c>
      <c r="J562" t="s">
        <v>88</v>
      </c>
      <c r="Q562" s="15">
        <v>45025</v>
      </c>
      <c r="R562" t="s">
        <v>1746</v>
      </c>
      <c r="S562" t="s">
        <v>1759</v>
      </c>
      <c r="T562" t="s">
        <v>1748</v>
      </c>
    </row>
    <row r="563" spans="1:20" x14ac:dyDescent="0.25">
      <c r="A563" t="s">
        <v>805</v>
      </c>
      <c r="B563" t="s">
        <v>1743</v>
      </c>
      <c r="C563" t="s">
        <v>2333</v>
      </c>
      <c r="D563" t="s">
        <v>2082</v>
      </c>
      <c r="E563" t="s">
        <v>2334</v>
      </c>
      <c r="J563" t="s">
        <v>88</v>
      </c>
      <c r="Q563" s="15">
        <v>45026</v>
      </c>
      <c r="R563" t="s">
        <v>1746</v>
      </c>
      <c r="S563" t="s">
        <v>1759</v>
      </c>
      <c r="T563" t="s">
        <v>1748</v>
      </c>
    </row>
    <row r="564" spans="1:20" x14ac:dyDescent="0.25">
      <c r="A564" t="s">
        <v>807</v>
      </c>
      <c r="B564" t="s">
        <v>1743</v>
      </c>
      <c r="C564" t="s">
        <v>2335</v>
      </c>
      <c r="D564" t="s">
        <v>2336</v>
      </c>
      <c r="E564" t="s">
        <v>2337</v>
      </c>
      <c r="J564" t="s">
        <v>809</v>
      </c>
      <c r="Q564" s="15">
        <v>45027</v>
      </c>
      <c r="R564" t="s">
        <v>1746</v>
      </c>
      <c r="S564" t="s">
        <v>1759</v>
      </c>
      <c r="T564" t="s">
        <v>1748</v>
      </c>
    </row>
    <row r="565" spans="1:20" x14ac:dyDescent="0.25">
      <c r="A565" t="s">
        <v>810</v>
      </c>
      <c r="B565" t="s">
        <v>1743</v>
      </c>
      <c r="C565" t="s">
        <v>2335</v>
      </c>
      <c r="D565" t="s">
        <v>2336</v>
      </c>
      <c r="E565" t="s">
        <v>2337</v>
      </c>
      <c r="J565" t="s">
        <v>809</v>
      </c>
      <c r="Q565" s="15">
        <v>45028</v>
      </c>
      <c r="R565" t="s">
        <v>1746</v>
      </c>
      <c r="S565" t="s">
        <v>1759</v>
      </c>
      <c r="T565" t="s">
        <v>1748</v>
      </c>
    </row>
    <row r="566" spans="1:20" x14ac:dyDescent="0.25">
      <c r="A566" t="s">
        <v>811</v>
      </c>
      <c r="B566" t="s">
        <v>1743</v>
      </c>
      <c r="C566" t="s">
        <v>2335</v>
      </c>
      <c r="D566" t="s">
        <v>2336</v>
      </c>
      <c r="E566" t="s">
        <v>2337</v>
      </c>
      <c r="J566" t="s">
        <v>809</v>
      </c>
      <c r="Q566" s="15">
        <v>45029</v>
      </c>
      <c r="R566" t="s">
        <v>1746</v>
      </c>
      <c r="S566" t="s">
        <v>1759</v>
      </c>
      <c r="T566" t="s">
        <v>1748</v>
      </c>
    </row>
    <row r="567" spans="1:20" x14ac:dyDescent="0.25">
      <c r="A567" t="s">
        <v>812</v>
      </c>
      <c r="B567" t="s">
        <v>1743</v>
      </c>
      <c r="C567" t="s">
        <v>2121</v>
      </c>
      <c r="D567" t="s">
        <v>2122</v>
      </c>
      <c r="E567" t="s">
        <v>2123</v>
      </c>
      <c r="J567" t="s">
        <v>360</v>
      </c>
      <c r="Q567" s="15">
        <v>45030</v>
      </c>
      <c r="R567" t="s">
        <v>1746</v>
      </c>
      <c r="S567" t="s">
        <v>1759</v>
      </c>
      <c r="T567" t="s">
        <v>1748</v>
      </c>
    </row>
    <row r="568" spans="1:20" x14ac:dyDescent="0.25">
      <c r="A568" t="s">
        <v>813</v>
      </c>
      <c r="B568" t="s">
        <v>1743</v>
      </c>
      <c r="C568" t="s">
        <v>2338</v>
      </c>
      <c r="D568" t="s">
        <v>2339</v>
      </c>
      <c r="E568" t="s">
        <v>1815</v>
      </c>
      <c r="J568" t="s">
        <v>55</v>
      </c>
      <c r="Q568" s="15">
        <v>45031</v>
      </c>
      <c r="R568" t="s">
        <v>1746</v>
      </c>
      <c r="S568" t="s">
        <v>1759</v>
      </c>
      <c r="T568" t="s">
        <v>1748</v>
      </c>
    </row>
    <row r="569" spans="1:20" x14ac:dyDescent="0.25">
      <c r="A569" t="s">
        <v>815</v>
      </c>
      <c r="B569" t="s">
        <v>1743</v>
      </c>
      <c r="C569" t="s">
        <v>2148</v>
      </c>
      <c r="D569" t="s">
        <v>2149</v>
      </c>
      <c r="E569" t="s">
        <v>2150</v>
      </c>
      <c r="J569" t="s">
        <v>70</v>
      </c>
      <c r="Q569" s="15">
        <v>45032</v>
      </c>
      <c r="R569" t="s">
        <v>1746</v>
      </c>
      <c r="S569" t="s">
        <v>1759</v>
      </c>
      <c r="T569" t="s">
        <v>1748</v>
      </c>
    </row>
    <row r="570" spans="1:20" x14ac:dyDescent="0.25">
      <c r="A570" t="s">
        <v>816</v>
      </c>
      <c r="B570" t="s">
        <v>1743</v>
      </c>
      <c r="C570" t="s">
        <v>2170</v>
      </c>
      <c r="D570" t="s">
        <v>2168</v>
      </c>
      <c r="E570" t="s">
        <v>1926</v>
      </c>
      <c r="J570" t="s">
        <v>398</v>
      </c>
      <c r="Q570" s="15">
        <v>45033</v>
      </c>
      <c r="R570" t="s">
        <v>1746</v>
      </c>
      <c r="S570" t="s">
        <v>1759</v>
      </c>
      <c r="T570" t="s">
        <v>1748</v>
      </c>
    </row>
    <row r="571" spans="1:20" x14ac:dyDescent="0.25">
      <c r="A571" t="s">
        <v>817</v>
      </c>
      <c r="B571" t="s">
        <v>1743</v>
      </c>
      <c r="C571" t="s">
        <v>2340</v>
      </c>
      <c r="D571" t="s">
        <v>2179</v>
      </c>
      <c r="E571" t="s">
        <v>2341</v>
      </c>
      <c r="J571" t="s">
        <v>411</v>
      </c>
      <c r="Q571" s="15">
        <v>45034</v>
      </c>
      <c r="R571" t="s">
        <v>1746</v>
      </c>
      <c r="S571" t="s">
        <v>1759</v>
      </c>
      <c r="T571" t="s">
        <v>1748</v>
      </c>
    </row>
    <row r="572" spans="1:20" x14ac:dyDescent="0.25">
      <c r="A572" t="s">
        <v>819</v>
      </c>
      <c r="B572" t="s">
        <v>1743</v>
      </c>
      <c r="C572" t="s">
        <v>2342</v>
      </c>
      <c r="D572" t="s">
        <v>2179</v>
      </c>
      <c r="E572" t="s">
        <v>2343</v>
      </c>
      <c r="J572" t="s">
        <v>411</v>
      </c>
      <c r="Q572" s="15">
        <v>45035</v>
      </c>
      <c r="R572" t="s">
        <v>1746</v>
      </c>
      <c r="S572" t="s">
        <v>1759</v>
      </c>
      <c r="T572" t="s">
        <v>1748</v>
      </c>
    </row>
    <row r="573" spans="1:20" x14ac:dyDescent="0.25">
      <c r="A573" t="s">
        <v>821</v>
      </c>
      <c r="B573" t="s">
        <v>1743</v>
      </c>
      <c r="C573" t="s">
        <v>2342</v>
      </c>
      <c r="D573" t="s">
        <v>2179</v>
      </c>
      <c r="E573" t="s">
        <v>2343</v>
      </c>
      <c r="J573" t="s">
        <v>411</v>
      </c>
      <c r="Q573" s="15">
        <v>45036</v>
      </c>
      <c r="R573" t="s">
        <v>1746</v>
      </c>
      <c r="S573" t="s">
        <v>1759</v>
      </c>
      <c r="T573" t="s">
        <v>1748</v>
      </c>
    </row>
    <row r="574" spans="1:20" x14ac:dyDescent="0.25">
      <c r="A574" t="s">
        <v>822</v>
      </c>
      <c r="B574" t="s">
        <v>1743</v>
      </c>
      <c r="C574" t="s">
        <v>1762</v>
      </c>
      <c r="D574" t="s">
        <v>1750</v>
      </c>
      <c r="E574" t="s">
        <v>1763</v>
      </c>
      <c r="J574" t="s">
        <v>17</v>
      </c>
      <c r="Q574" s="15">
        <v>45037</v>
      </c>
      <c r="R574" t="s">
        <v>1746</v>
      </c>
      <c r="S574" t="s">
        <v>1843</v>
      </c>
      <c r="T574" t="s">
        <v>1748</v>
      </c>
    </row>
    <row r="575" spans="1:20" x14ac:dyDescent="0.25">
      <c r="A575" t="s">
        <v>823</v>
      </c>
      <c r="B575" t="s">
        <v>1743</v>
      </c>
      <c r="C575" t="s">
        <v>2265</v>
      </c>
      <c r="D575" t="s">
        <v>1750</v>
      </c>
      <c r="E575" t="s">
        <v>1767</v>
      </c>
      <c r="J575" t="s">
        <v>17</v>
      </c>
      <c r="Q575" s="15">
        <v>45038</v>
      </c>
      <c r="R575" t="s">
        <v>1746</v>
      </c>
      <c r="S575" t="s">
        <v>1843</v>
      </c>
      <c r="T575" t="s">
        <v>1748</v>
      </c>
    </row>
    <row r="576" spans="1:20" x14ac:dyDescent="0.25">
      <c r="A576" t="s">
        <v>824</v>
      </c>
      <c r="B576" t="s">
        <v>1743</v>
      </c>
      <c r="C576" t="s">
        <v>2344</v>
      </c>
      <c r="D576" t="s">
        <v>2345</v>
      </c>
      <c r="E576" t="s">
        <v>2346</v>
      </c>
      <c r="J576" t="s">
        <v>265</v>
      </c>
      <c r="Q576" s="15">
        <v>45039</v>
      </c>
      <c r="R576" t="s">
        <v>1746</v>
      </c>
      <c r="S576" t="s">
        <v>1843</v>
      </c>
      <c r="T576" t="s">
        <v>1748</v>
      </c>
    </row>
    <row r="577" spans="1:20" x14ac:dyDescent="0.25">
      <c r="A577" t="s">
        <v>826</v>
      </c>
      <c r="B577" t="s">
        <v>1743</v>
      </c>
      <c r="C577" t="s">
        <v>1791</v>
      </c>
      <c r="D577" t="s">
        <v>1792</v>
      </c>
      <c r="E577" t="s">
        <v>1793</v>
      </c>
      <c r="J577" t="s">
        <v>55</v>
      </c>
      <c r="Q577" s="15">
        <v>45040</v>
      </c>
      <c r="R577" t="s">
        <v>1746</v>
      </c>
      <c r="S577" t="s">
        <v>1843</v>
      </c>
      <c r="T577" t="s">
        <v>1748</v>
      </c>
    </row>
    <row r="578" spans="1:20" x14ac:dyDescent="0.25">
      <c r="A578" t="s">
        <v>827</v>
      </c>
      <c r="B578" t="s">
        <v>1743</v>
      </c>
      <c r="C578" t="s">
        <v>1794</v>
      </c>
      <c r="D578" t="s">
        <v>1795</v>
      </c>
      <c r="E578" t="s">
        <v>1796</v>
      </c>
      <c r="J578" t="s">
        <v>58</v>
      </c>
      <c r="Q578" s="15">
        <v>45041</v>
      </c>
      <c r="R578" t="s">
        <v>1746</v>
      </c>
      <c r="S578" t="s">
        <v>1843</v>
      </c>
      <c r="T578" t="s">
        <v>1748</v>
      </c>
    </row>
    <row r="579" spans="1:20" x14ac:dyDescent="0.25">
      <c r="A579" t="s">
        <v>828</v>
      </c>
      <c r="B579" t="s">
        <v>1743</v>
      </c>
      <c r="C579" t="s">
        <v>2347</v>
      </c>
      <c r="D579" t="s">
        <v>2348</v>
      </c>
      <c r="E579" t="s">
        <v>2349</v>
      </c>
      <c r="J579" t="s">
        <v>809</v>
      </c>
      <c r="Q579" s="15">
        <v>45042</v>
      </c>
      <c r="R579" t="s">
        <v>1746</v>
      </c>
      <c r="S579" t="s">
        <v>1843</v>
      </c>
      <c r="T579" t="s">
        <v>1748</v>
      </c>
    </row>
    <row r="580" spans="1:20" x14ac:dyDescent="0.25">
      <c r="A580" t="s">
        <v>830</v>
      </c>
      <c r="B580" t="s">
        <v>1743</v>
      </c>
      <c r="C580" t="s">
        <v>2350</v>
      </c>
      <c r="D580" t="s">
        <v>2351</v>
      </c>
      <c r="E580" t="s">
        <v>2352</v>
      </c>
      <c r="J580" t="s">
        <v>832</v>
      </c>
      <c r="Q580" s="15">
        <v>45043</v>
      </c>
      <c r="R580" t="s">
        <v>1746</v>
      </c>
      <c r="S580" t="s">
        <v>1843</v>
      </c>
      <c r="T580" t="s">
        <v>1748</v>
      </c>
    </row>
    <row r="581" spans="1:20" x14ac:dyDescent="0.25">
      <c r="A581" t="s">
        <v>833</v>
      </c>
      <c r="B581" t="s">
        <v>1743</v>
      </c>
      <c r="C581" t="s">
        <v>1799</v>
      </c>
      <c r="D581" t="s">
        <v>1800</v>
      </c>
      <c r="E581" t="s">
        <v>1801</v>
      </c>
      <c r="J581" t="s">
        <v>64</v>
      </c>
      <c r="Q581" s="15">
        <v>45044</v>
      </c>
      <c r="R581" t="s">
        <v>1746</v>
      </c>
      <c r="S581" t="s">
        <v>1843</v>
      </c>
      <c r="T581" t="s">
        <v>1748</v>
      </c>
    </row>
    <row r="582" spans="1:20" x14ac:dyDescent="0.25">
      <c r="A582" t="s">
        <v>834</v>
      </c>
      <c r="B582" t="s">
        <v>1743</v>
      </c>
      <c r="C582" t="s">
        <v>2353</v>
      </c>
      <c r="D582" t="s">
        <v>1800</v>
      </c>
      <c r="E582" t="s">
        <v>1801</v>
      </c>
      <c r="J582" t="s">
        <v>64</v>
      </c>
      <c r="Q582" s="15">
        <v>45045</v>
      </c>
      <c r="R582" t="s">
        <v>1746</v>
      </c>
      <c r="S582" t="s">
        <v>1843</v>
      </c>
      <c r="T582" t="s">
        <v>1748</v>
      </c>
    </row>
    <row r="583" spans="1:20" x14ac:dyDescent="0.25">
      <c r="A583" t="s">
        <v>834</v>
      </c>
      <c r="B583" t="s">
        <v>2195</v>
      </c>
      <c r="C583" t="s">
        <v>2353</v>
      </c>
      <c r="D583" t="s">
        <v>1800</v>
      </c>
      <c r="E583" t="s">
        <v>1801</v>
      </c>
      <c r="J583" t="s">
        <v>64</v>
      </c>
      <c r="Q583" s="15">
        <v>45046</v>
      </c>
      <c r="R583" t="s">
        <v>1746</v>
      </c>
      <c r="S583" t="s">
        <v>1843</v>
      </c>
      <c r="T583" t="s">
        <v>1748</v>
      </c>
    </row>
    <row r="584" spans="1:20" x14ac:dyDescent="0.25">
      <c r="A584" t="s">
        <v>836</v>
      </c>
      <c r="B584" t="s">
        <v>1743</v>
      </c>
      <c r="C584" t="s">
        <v>2275</v>
      </c>
      <c r="D584" t="s">
        <v>2271</v>
      </c>
      <c r="E584" t="s">
        <v>2129</v>
      </c>
      <c r="J584" t="s">
        <v>596</v>
      </c>
      <c r="Q584" s="15">
        <v>45047</v>
      </c>
      <c r="R584" t="s">
        <v>1746</v>
      </c>
      <c r="S584" t="s">
        <v>1843</v>
      </c>
      <c r="T584" t="s">
        <v>1748</v>
      </c>
    </row>
    <row r="585" spans="1:20" x14ac:dyDescent="0.25">
      <c r="A585" t="s">
        <v>836</v>
      </c>
      <c r="B585" t="s">
        <v>2195</v>
      </c>
      <c r="C585" t="s">
        <v>2275</v>
      </c>
      <c r="D585" t="s">
        <v>2271</v>
      </c>
      <c r="E585" t="s">
        <v>2129</v>
      </c>
      <c r="J585" t="s">
        <v>596</v>
      </c>
      <c r="Q585" s="15">
        <v>45048</v>
      </c>
      <c r="R585" t="s">
        <v>1746</v>
      </c>
      <c r="S585" t="s">
        <v>1843</v>
      </c>
      <c r="T585" t="s">
        <v>1748</v>
      </c>
    </row>
    <row r="586" spans="1:20" x14ac:dyDescent="0.25">
      <c r="A586" t="s">
        <v>837</v>
      </c>
      <c r="B586" t="s">
        <v>1743</v>
      </c>
      <c r="C586" t="s">
        <v>1811</v>
      </c>
      <c r="D586" t="s">
        <v>1809</v>
      </c>
      <c r="E586" t="s">
        <v>1812</v>
      </c>
      <c r="J586" t="s">
        <v>64</v>
      </c>
      <c r="Q586" s="15">
        <v>45049</v>
      </c>
      <c r="R586" t="s">
        <v>1746</v>
      </c>
      <c r="S586" t="s">
        <v>1843</v>
      </c>
      <c r="T586" t="s">
        <v>1748</v>
      </c>
    </row>
    <row r="587" spans="1:20" x14ac:dyDescent="0.25">
      <c r="A587" t="s">
        <v>838</v>
      </c>
      <c r="B587" t="s">
        <v>1743</v>
      </c>
      <c r="C587" t="s">
        <v>1841</v>
      </c>
      <c r="D587" t="s">
        <v>1842</v>
      </c>
      <c r="E587" t="s">
        <v>1757</v>
      </c>
      <c r="J587" t="s">
        <v>103</v>
      </c>
      <c r="Q587" s="15">
        <v>45050</v>
      </c>
      <c r="R587" t="s">
        <v>1746</v>
      </c>
      <c r="S587" t="s">
        <v>1843</v>
      </c>
      <c r="T587" t="s">
        <v>1748</v>
      </c>
    </row>
    <row r="588" spans="1:20" x14ac:dyDescent="0.25">
      <c r="A588" t="s">
        <v>839</v>
      </c>
      <c r="B588" t="s">
        <v>1743</v>
      </c>
      <c r="C588" t="s">
        <v>1844</v>
      </c>
      <c r="D588" t="s">
        <v>1845</v>
      </c>
      <c r="E588" t="s">
        <v>1846</v>
      </c>
      <c r="J588" t="s">
        <v>52</v>
      </c>
      <c r="Q588" s="15">
        <v>45051</v>
      </c>
      <c r="R588" t="s">
        <v>1746</v>
      </c>
      <c r="S588" t="s">
        <v>1843</v>
      </c>
      <c r="T588" t="s">
        <v>1748</v>
      </c>
    </row>
    <row r="589" spans="1:20" x14ac:dyDescent="0.25">
      <c r="A589" t="s">
        <v>840</v>
      </c>
      <c r="B589" t="s">
        <v>1743</v>
      </c>
      <c r="C589" t="s">
        <v>1844</v>
      </c>
      <c r="D589" t="s">
        <v>1845</v>
      </c>
      <c r="E589" t="s">
        <v>1846</v>
      </c>
      <c r="J589" t="s">
        <v>52</v>
      </c>
      <c r="Q589" s="15">
        <v>45052</v>
      </c>
      <c r="R589" t="s">
        <v>1746</v>
      </c>
      <c r="S589" t="s">
        <v>1843</v>
      </c>
      <c r="T589" t="s">
        <v>1748</v>
      </c>
    </row>
    <row r="590" spans="1:20" x14ac:dyDescent="0.25">
      <c r="A590" t="s">
        <v>841</v>
      </c>
      <c r="B590" t="s">
        <v>1743</v>
      </c>
      <c r="C590" t="s">
        <v>1844</v>
      </c>
      <c r="D590" t="s">
        <v>1845</v>
      </c>
      <c r="E590" t="s">
        <v>1846</v>
      </c>
      <c r="J590" t="s">
        <v>52</v>
      </c>
      <c r="Q590" s="15">
        <v>45053</v>
      </c>
      <c r="R590" t="s">
        <v>1746</v>
      </c>
      <c r="S590" t="s">
        <v>1843</v>
      </c>
      <c r="T590" t="s">
        <v>1748</v>
      </c>
    </row>
    <row r="591" spans="1:20" x14ac:dyDescent="0.25">
      <c r="A591" t="s">
        <v>842</v>
      </c>
      <c r="B591" t="s">
        <v>1743</v>
      </c>
      <c r="C591" t="s">
        <v>2354</v>
      </c>
      <c r="D591" t="s">
        <v>1845</v>
      </c>
      <c r="E591" t="s">
        <v>1846</v>
      </c>
      <c r="J591" t="s">
        <v>52</v>
      </c>
      <c r="Q591" s="15">
        <v>45054</v>
      </c>
      <c r="R591" t="s">
        <v>1746</v>
      </c>
      <c r="S591" t="s">
        <v>1843</v>
      </c>
      <c r="T591" t="s">
        <v>1748</v>
      </c>
    </row>
    <row r="592" spans="1:20" x14ac:dyDescent="0.25">
      <c r="A592" t="s">
        <v>844</v>
      </c>
      <c r="B592" t="s">
        <v>1743</v>
      </c>
      <c r="C592" t="s">
        <v>2318</v>
      </c>
      <c r="D592" t="s">
        <v>2319</v>
      </c>
      <c r="E592" t="s">
        <v>1830</v>
      </c>
      <c r="J592" t="s">
        <v>55</v>
      </c>
      <c r="Q592" s="15">
        <v>45055</v>
      </c>
      <c r="R592" t="s">
        <v>1746</v>
      </c>
      <c r="S592" t="s">
        <v>1843</v>
      </c>
      <c r="T592" t="s">
        <v>1748</v>
      </c>
    </row>
    <row r="593" spans="1:20" x14ac:dyDescent="0.25">
      <c r="A593" t="s">
        <v>845</v>
      </c>
      <c r="B593" t="s">
        <v>1743</v>
      </c>
      <c r="C593" t="s">
        <v>2355</v>
      </c>
      <c r="D593" t="s">
        <v>1850</v>
      </c>
      <c r="E593" t="s">
        <v>2194</v>
      </c>
      <c r="J593" t="s">
        <v>70</v>
      </c>
      <c r="Q593" s="15">
        <v>45056</v>
      </c>
      <c r="R593" t="s">
        <v>1746</v>
      </c>
      <c r="S593" t="s">
        <v>1843</v>
      </c>
      <c r="T593" t="s">
        <v>1748</v>
      </c>
    </row>
    <row r="594" spans="1:20" x14ac:dyDescent="0.25">
      <c r="A594" t="s">
        <v>847</v>
      </c>
      <c r="B594" t="s">
        <v>1743</v>
      </c>
      <c r="C594" t="s">
        <v>1859</v>
      </c>
      <c r="D594" t="s">
        <v>1856</v>
      </c>
      <c r="E594" t="s">
        <v>1860</v>
      </c>
      <c r="J594" t="s">
        <v>116</v>
      </c>
      <c r="Q594" s="15">
        <v>45057</v>
      </c>
      <c r="R594" t="s">
        <v>1746</v>
      </c>
      <c r="S594" t="s">
        <v>1843</v>
      </c>
      <c r="T594" t="s">
        <v>1748</v>
      </c>
    </row>
    <row r="595" spans="1:20" x14ac:dyDescent="0.25">
      <c r="A595" t="s">
        <v>848</v>
      </c>
      <c r="B595" t="s">
        <v>1743</v>
      </c>
      <c r="C595" t="s">
        <v>1859</v>
      </c>
      <c r="D595" t="s">
        <v>1856</v>
      </c>
      <c r="E595" t="s">
        <v>1860</v>
      </c>
      <c r="J595" t="s">
        <v>116</v>
      </c>
      <c r="Q595" s="15">
        <v>45058</v>
      </c>
      <c r="R595" t="s">
        <v>1746</v>
      </c>
      <c r="S595" t="s">
        <v>1843</v>
      </c>
      <c r="T595" t="s">
        <v>1748</v>
      </c>
    </row>
    <row r="596" spans="1:20" x14ac:dyDescent="0.25">
      <c r="A596" t="s">
        <v>849</v>
      </c>
      <c r="B596" t="s">
        <v>1743</v>
      </c>
      <c r="C596" t="s">
        <v>2356</v>
      </c>
      <c r="D596" t="s">
        <v>2357</v>
      </c>
      <c r="E596" t="s">
        <v>1815</v>
      </c>
      <c r="J596" t="s">
        <v>851</v>
      </c>
      <c r="Q596" s="15">
        <v>45059</v>
      </c>
      <c r="R596" t="s">
        <v>1746</v>
      </c>
      <c r="S596" t="s">
        <v>1843</v>
      </c>
      <c r="T596" t="s">
        <v>1748</v>
      </c>
    </row>
    <row r="597" spans="1:20" x14ac:dyDescent="0.25">
      <c r="A597" t="s">
        <v>852</v>
      </c>
      <c r="B597" t="s">
        <v>1743</v>
      </c>
      <c r="C597" t="s">
        <v>1867</v>
      </c>
      <c r="D597" t="s">
        <v>1865</v>
      </c>
      <c r="E597" t="s">
        <v>1868</v>
      </c>
      <c r="J597" t="s">
        <v>123</v>
      </c>
      <c r="Q597" s="15">
        <v>45060</v>
      </c>
      <c r="R597" t="s">
        <v>1746</v>
      </c>
      <c r="S597" t="s">
        <v>1843</v>
      </c>
      <c r="T597" t="s">
        <v>1748</v>
      </c>
    </row>
    <row r="598" spans="1:20" x14ac:dyDescent="0.25">
      <c r="A598" t="s">
        <v>853</v>
      </c>
      <c r="B598" t="s">
        <v>1743</v>
      </c>
      <c r="C598" t="s">
        <v>1867</v>
      </c>
      <c r="D598" t="s">
        <v>1865</v>
      </c>
      <c r="E598" t="s">
        <v>1868</v>
      </c>
      <c r="J598" t="s">
        <v>123</v>
      </c>
      <c r="Q598" s="15">
        <v>45061</v>
      </c>
      <c r="R598" t="s">
        <v>1746</v>
      </c>
      <c r="S598" t="s">
        <v>1843</v>
      </c>
      <c r="T598" t="s">
        <v>1748</v>
      </c>
    </row>
    <row r="599" spans="1:20" x14ac:dyDescent="0.25">
      <c r="A599" t="s">
        <v>854</v>
      </c>
      <c r="B599" t="s">
        <v>1743</v>
      </c>
      <c r="C599" t="s">
        <v>2358</v>
      </c>
      <c r="D599" t="s">
        <v>1893</v>
      </c>
      <c r="E599" t="s">
        <v>1894</v>
      </c>
      <c r="J599" t="s">
        <v>70</v>
      </c>
      <c r="Q599" s="15">
        <v>45062</v>
      </c>
      <c r="R599" t="s">
        <v>1746</v>
      </c>
      <c r="S599" t="s">
        <v>1843</v>
      </c>
      <c r="T599" t="s">
        <v>1748</v>
      </c>
    </row>
    <row r="600" spans="1:20" x14ac:dyDescent="0.25">
      <c r="A600" t="s">
        <v>856</v>
      </c>
      <c r="B600" t="s">
        <v>1743</v>
      </c>
      <c r="C600" t="s">
        <v>2359</v>
      </c>
      <c r="D600" t="s">
        <v>2360</v>
      </c>
      <c r="E600" t="s">
        <v>1815</v>
      </c>
      <c r="J600" t="s">
        <v>55</v>
      </c>
      <c r="Q600" s="15">
        <v>45063</v>
      </c>
      <c r="R600" t="s">
        <v>1746</v>
      </c>
      <c r="S600" t="s">
        <v>1843</v>
      </c>
      <c r="T600" t="s">
        <v>1748</v>
      </c>
    </row>
    <row r="601" spans="1:20" x14ac:dyDescent="0.25">
      <c r="A601" t="s">
        <v>858</v>
      </c>
      <c r="B601" t="s">
        <v>1743</v>
      </c>
      <c r="C601" t="s">
        <v>2361</v>
      </c>
      <c r="D601" t="s">
        <v>1917</v>
      </c>
      <c r="E601" t="s">
        <v>1918</v>
      </c>
      <c r="J601" t="s">
        <v>67</v>
      </c>
      <c r="Q601" s="15">
        <v>45064</v>
      </c>
      <c r="R601" t="s">
        <v>1746</v>
      </c>
      <c r="S601" t="s">
        <v>1843</v>
      </c>
      <c r="T601" t="s">
        <v>1748</v>
      </c>
    </row>
    <row r="602" spans="1:20" x14ac:dyDescent="0.25">
      <c r="A602" t="s">
        <v>860</v>
      </c>
      <c r="B602" t="s">
        <v>1743</v>
      </c>
      <c r="C602" t="s">
        <v>1937</v>
      </c>
      <c r="D602" t="s">
        <v>1938</v>
      </c>
      <c r="E602" t="s">
        <v>1939</v>
      </c>
      <c r="J602" t="s">
        <v>52</v>
      </c>
      <c r="Q602" s="15">
        <v>45065</v>
      </c>
      <c r="R602" t="s">
        <v>1746</v>
      </c>
      <c r="S602" t="s">
        <v>1843</v>
      </c>
      <c r="T602" t="s">
        <v>1748</v>
      </c>
    </row>
    <row r="603" spans="1:20" x14ac:dyDescent="0.25">
      <c r="A603" t="s">
        <v>861</v>
      </c>
      <c r="B603" t="s">
        <v>1743</v>
      </c>
      <c r="C603" t="s">
        <v>2362</v>
      </c>
      <c r="D603" t="s">
        <v>1941</v>
      </c>
      <c r="E603" t="s">
        <v>2363</v>
      </c>
      <c r="J603" t="s">
        <v>185</v>
      </c>
      <c r="Q603" s="15">
        <v>45066</v>
      </c>
      <c r="R603" t="s">
        <v>1746</v>
      </c>
      <c r="S603" t="s">
        <v>1843</v>
      </c>
      <c r="T603" t="s">
        <v>1748</v>
      </c>
    </row>
    <row r="604" spans="1:20" x14ac:dyDescent="0.25">
      <c r="A604" t="s">
        <v>863</v>
      </c>
      <c r="B604" t="s">
        <v>1743</v>
      </c>
      <c r="C604" t="s">
        <v>2364</v>
      </c>
      <c r="D604" t="s">
        <v>2289</v>
      </c>
      <c r="E604" t="s">
        <v>2365</v>
      </c>
      <c r="J604" t="s">
        <v>614</v>
      </c>
      <c r="Q604" s="15">
        <v>45067</v>
      </c>
      <c r="R604" t="s">
        <v>1746</v>
      </c>
      <c r="S604" t="s">
        <v>1843</v>
      </c>
      <c r="T604" t="s">
        <v>1748</v>
      </c>
    </row>
    <row r="605" spans="1:20" x14ac:dyDescent="0.25">
      <c r="A605" t="s">
        <v>865</v>
      </c>
      <c r="B605" t="s">
        <v>1743</v>
      </c>
      <c r="C605" t="s">
        <v>2291</v>
      </c>
      <c r="D605" t="s">
        <v>1952</v>
      </c>
      <c r="E605" t="s">
        <v>1962</v>
      </c>
      <c r="J605" t="s">
        <v>196</v>
      </c>
      <c r="Q605" s="15">
        <v>45068</v>
      </c>
      <c r="R605" t="s">
        <v>1746</v>
      </c>
      <c r="S605" t="s">
        <v>1843</v>
      </c>
      <c r="T605" t="s">
        <v>1748</v>
      </c>
    </row>
    <row r="606" spans="1:20" x14ac:dyDescent="0.25">
      <c r="A606" t="s">
        <v>866</v>
      </c>
      <c r="B606" t="s">
        <v>1743</v>
      </c>
      <c r="C606" t="s">
        <v>2291</v>
      </c>
      <c r="D606" t="s">
        <v>1952</v>
      </c>
      <c r="E606" t="s">
        <v>1962</v>
      </c>
      <c r="J606" t="s">
        <v>196</v>
      </c>
      <c r="Q606" s="15">
        <v>45069</v>
      </c>
      <c r="R606" t="s">
        <v>1746</v>
      </c>
      <c r="S606" t="s">
        <v>1843</v>
      </c>
      <c r="T606" t="s">
        <v>1748</v>
      </c>
    </row>
    <row r="607" spans="1:20" x14ac:dyDescent="0.25">
      <c r="A607" t="s">
        <v>867</v>
      </c>
      <c r="B607" t="s">
        <v>1743</v>
      </c>
      <c r="C607" t="s">
        <v>2366</v>
      </c>
      <c r="D607" t="s">
        <v>1952</v>
      </c>
      <c r="E607" t="s">
        <v>1783</v>
      </c>
      <c r="J607" t="s">
        <v>196</v>
      </c>
      <c r="Q607" s="15">
        <v>45070</v>
      </c>
      <c r="R607" t="s">
        <v>1746</v>
      </c>
      <c r="S607" t="s">
        <v>1843</v>
      </c>
      <c r="T607" t="s">
        <v>1748</v>
      </c>
    </row>
    <row r="608" spans="1:20" x14ac:dyDescent="0.25">
      <c r="A608" t="s">
        <v>869</v>
      </c>
      <c r="B608" t="s">
        <v>1743</v>
      </c>
      <c r="C608" t="s">
        <v>2367</v>
      </c>
      <c r="D608" t="s">
        <v>1952</v>
      </c>
      <c r="E608" t="s">
        <v>2126</v>
      </c>
      <c r="J608" t="s">
        <v>196</v>
      </c>
      <c r="Q608" s="15">
        <v>45071</v>
      </c>
      <c r="R608" t="s">
        <v>1746</v>
      </c>
      <c r="S608" t="s">
        <v>1843</v>
      </c>
      <c r="T608" t="s">
        <v>1748</v>
      </c>
    </row>
    <row r="609" spans="1:20" x14ac:dyDescent="0.25">
      <c r="A609" t="s">
        <v>871</v>
      </c>
      <c r="B609" t="s">
        <v>1743</v>
      </c>
      <c r="C609" t="s">
        <v>2368</v>
      </c>
      <c r="D609" t="s">
        <v>1952</v>
      </c>
      <c r="E609" t="s">
        <v>2126</v>
      </c>
      <c r="J609" t="s">
        <v>196</v>
      </c>
      <c r="Q609" s="15">
        <v>45072</v>
      </c>
      <c r="R609" t="s">
        <v>1746</v>
      </c>
      <c r="S609" t="s">
        <v>1843</v>
      </c>
      <c r="T609" t="s">
        <v>1748</v>
      </c>
    </row>
    <row r="610" spans="1:20" x14ac:dyDescent="0.25">
      <c r="A610" t="s">
        <v>873</v>
      </c>
      <c r="B610" t="s">
        <v>1743</v>
      </c>
      <c r="C610" t="s">
        <v>2369</v>
      </c>
      <c r="D610" t="s">
        <v>1952</v>
      </c>
      <c r="E610" t="s">
        <v>2210</v>
      </c>
      <c r="J610" t="s">
        <v>196</v>
      </c>
      <c r="Q610" s="15">
        <v>45073</v>
      </c>
      <c r="R610" t="s">
        <v>1746</v>
      </c>
      <c r="S610" t="s">
        <v>1843</v>
      </c>
      <c r="T610" t="s">
        <v>1748</v>
      </c>
    </row>
    <row r="611" spans="1:20" x14ac:dyDescent="0.25">
      <c r="A611" t="s">
        <v>873</v>
      </c>
      <c r="B611" t="s">
        <v>2195</v>
      </c>
      <c r="C611" t="s">
        <v>2369</v>
      </c>
      <c r="D611" t="s">
        <v>1952</v>
      </c>
      <c r="E611" t="s">
        <v>2210</v>
      </c>
      <c r="J611" t="s">
        <v>196</v>
      </c>
      <c r="Q611" s="15">
        <v>45074</v>
      </c>
      <c r="R611" t="s">
        <v>1746</v>
      </c>
      <c r="S611" t="s">
        <v>1843</v>
      </c>
      <c r="T611" t="s">
        <v>1748</v>
      </c>
    </row>
    <row r="612" spans="1:20" x14ac:dyDescent="0.25">
      <c r="A612" t="s">
        <v>873</v>
      </c>
      <c r="B612" t="s">
        <v>2196</v>
      </c>
      <c r="C612" t="s">
        <v>2369</v>
      </c>
      <c r="D612" t="s">
        <v>1952</v>
      </c>
      <c r="E612" t="s">
        <v>2210</v>
      </c>
      <c r="J612" t="s">
        <v>196</v>
      </c>
      <c r="Q612" s="15">
        <v>45075</v>
      </c>
      <c r="R612" t="s">
        <v>1746</v>
      </c>
      <c r="S612" t="s">
        <v>1843</v>
      </c>
      <c r="T612" t="s">
        <v>1748</v>
      </c>
    </row>
    <row r="613" spans="1:20" x14ac:dyDescent="0.25">
      <c r="A613" t="s">
        <v>875</v>
      </c>
      <c r="B613" t="s">
        <v>1743</v>
      </c>
      <c r="C613" t="s">
        <v>2370</v>
      </c>
      <c r="D613" t="s">
        <v>2371</v>
      </c>
      <c r="E613" t="s">
        <v>2372</v>
      </c>
      <c r="J613" t="s">
        <v>877</v>
      </c>
      <c r="Q613" s="15">
        <v>45076</v>
      </c>
      <c r="R613" t="s">
        <v>1746</v>
      </c>
      <c r="S613" t="s">
        <v>1843</v>
      </c>
      <c r="T613" t="s">
        <v>1748</v>
      </c>
    </row>
    <row r="614" spans="1:20" x14ac:dyDescent="0.25">
      <c r="A614" t="s">
        <v>878</v>
      </c>
      <c r="B614" t="s">
        <v>1743</v>
      </c>
      <c r="C614" t="s">
        <v>2370</v>
      </c>
      <c r="D614" t="s">
        <v>2371</v>
      </c>
      <c r="E614" t="s">
        <v>2372</v>
      </c>
      <c r="J614" t="s">
        <v>877</v>
      </c>
      <c r="Q614" s="15">
        <v>45077</v>
      </c>
      <c r="R614" t="s">
        <v>1746</v>
      </c>
      <c r="S614" t="s">
        <v>1843</v>
      </c>
      <c r="T614" t="s">
        <v>1748</v>
      </c>
    </row>
    <row r="615" spans="1:20" x14ac:dyDescent="0.25">
      <c r="A615" t="s">
        <v>879</v>
      </c>
      <c r="B615" t="s">
        <v>1743</v>
      </c>
      <c r="C615" t="s">
        <v>2373</v>
      </c>
      <c r="D615" t="s">
        <v>1972</v>
      </c>
      <c r="E615" t="s">
        <v>1906</v>
      </c>
      <c r="J615" t="s">
        <v>70</v>
      </c>
      <c r="Q615" s="15">
        <v>45078</v>
      </c>
      <c r="R615" t="s">
        <v>1746</v>
      </c>
      <c r="S615" t="s">
        <v>1843</v>
      </c>
      <c r="T615" t="s">
        <v>1748</v>
      </c>
    </row>
    <row r="616" spans="1:20" x14ac:dyDescent="0.25">
      <c r="A616" t="s">
        <v>881</v>
      </c>
      <c r="B616" t="s">
        <v>1743</v>
      </c>
      <c r="C616" t="s">
        <v>2373</v>
      </c>
      <c r="D616" t="s">
        <v>1972</v>
      </c>
      <c r="E616" t="s">
        <v>1906</v>
      </c>
      <c r="J616" t="s">
        <v>70</v>
      </c>
      <c r="Q616" s="15">
        <v>45079</v>
      </c>
      <c r="R616" t="s">
        <v>1746</v>
      </c>
      <c r="S616" t="s">
        <v>1843</v>
      </c>
      <c r="T616" t="s">
        <v>1748</v>
      </c>
    </row>
    <row r="617" spans="1:20" x14ac:dyDescent="0.25">
      <c r="A617" t="s">
        <v>882</v>
      </c>
      <c r="B617" t="s">
        <v>1743</v>
      </c>
      <c r="C617" t="s">
        <v>2211</v>
      </c>
      <c r="D617" t="s">
        <v>1972</v>
      </c>
      <c r="E617" t="s">
        <v>1872</v>
      </c>
      <c r="J617" t="s">
        <v>70</v>
      </c>
      <c r="Q617" s="15">
        <v>45080</v>
      </c>
      <c r="R617" t="s">
        <v>1746</v>
      </c>
      <c r="S617" t="s">
        <v>1843</v>
      </c>
      <c r="T617" t="s">
        <v>1748</v>
      </c>
    </row>
    <row r="618" spans="1:20" x14ac:dyDescent="0.25">
      <c r="A618" t="s">
        <v>883</v>
      </c>
      <c r="B618" t="s">
        <v>1743</v>
      </c>
      <c r="C618" t="s">
        <v>1976</v>
      </c>
      <c r="D618" t="s">
        <v>1977</v>
      </c>
      <c r="E618" t="s">
        <v>1978</v>
      </c>
      <c r="J618" t="s">
        <v>222</v>
      </c>
      <c r="Q618" s="15">
        <v>45081</v>
      </c>
      <c r="R618" t="s">
        <v>1746</v>
      </c>
      <c r="S618" t="s">
        <v>1843</v>
      </c>
      <c r="T618" t="s">
        <v>1748</v>
      </c>
    </row>
    <row r="619" spans="1:20" x14ac:dyDescent="0.25">
      <c r="A619" t="s">
        <v>884</v>
      </c>
      <c r="B619" t="s">
        <v>1743</v>
      </c>
      <c r="C619" t="s">
        <v>2374</v>
      </c>
      <c r="D619" t="s">
        <v>1980</v>
      </c>
      <c r="E619" t="s">
        <v>1981</v>
      </c>
      <c r="J619" t="s">
        <v>225</v>
      </c>
      <c r="Q619" s="15">
        <v>45082</v>
      </c>
      <c r="R619" t="s">
        <v>1746</v>
      </c>
      <c r="S619" t="s">
        <v>1843</v>
      </c>
      <c r="T619" t="s">
        <v>1748</v>
      </c>
    </row>
    <row r="620" spans="1:20" x14ac:dyDescent="0.25">
      <c r="A620" t="s">
        <v>886</v>
      </c>
      <c r="B620" t="s">
        <v>1743</v>
      </c>
      <c r="C620" t="s">
        <v>2375</v>
      </c>
      <c r="D620" t="s">
        <v>1992</v>
      </c>
      <c r="E620" t="s">
        <v>1995</v>
      </c>
      <c r="J620" t="s">
        <v>228</v>
      </c>
      <c r="Q620" s="15">
        <v>45083</v>
      </c>
      <c r="R620" t="s">
        <v>1746</v>
      </c>
      <c r="S620" t="s">
        <v>1843</v>
      </c>
      <c r="T620" t="s">
        <v>1748</v>
      </c>
    </row>
    <row r="621" spans="1:20" x14ac:dyDescent="0.25">
      <c r="A621" t="s">
        <v>886</v>
      </c>
      <c r="B621" t="s">
        <v>2195</v>
      </c>
      <c r="C621" t="s">
        <v>2375</v>
      </c>
      <c r="D621" t="s">
        <v>1992</v>
      </c>
      <c r="E621" t="s">
        <v>1995</v>
      </c>
      <c r="J621" t="s">
        <v>228</v>
      </c>
      <c r="Q621" s="15">
        <v>45084</v>
      </c>
      <c r="R621" t="s">
        <v>1746</v>
      </c>
      <c r="S621" t="s">
        <v>1843</v>
      </c>
      <c r="T621" t="s">
        <v>1748</v>
      </c>
    </row>
    <row r="622" spans="1:20" x14ac:dyDescent="0.25">
      <c r="A622" t="s">
        <v>888</v>
      </c>
      <c r="B622" t="s">
        <v>1743</v>
      </c>
      <c r="C622" t="s">
        <v>2376</v>
      </c>
      <c r="D622" t="s">
        <v>1992</v>
      </c>
      <c r="E622" t="s">
        <v>1995</v>
      </c>
      <c r="J622" t="s">
        <v>228</v>
      </c>
      <c r="Q622" s="15">
        <v>45085</v>
      </c>
      <c r="R622" t="s">
        <v>1746</v>
      </c>
      <c r="S622" t="s">
        <v>1843</v>
      </c>
      <c r="T622" t="s">
        <v>1748</v>
      </c>
    </row>
    <row r="623" spans="1:20" x14ac:dyDescent="0.25">
      <c r="A623" t="s">
        <v>888</v>
      </c>
      <c r="B623" t="s">
        <v>2195</v>
      </c>
      <c r="C623" t="s">
        <v>2376</v>
      </c>
      <c r="D623" t="s">
        <v>1992</v>
      </c>
      <c r="E623" t="s">
        <v>1995</v>
      </c>
      <c r="J623" t="s">
        <v>228</v>
      </c>
      <c r="Q623" s="15">
        <v>45086</v>
      </c>
      <c r="R623" t="s">
        <v>1746</v>
      </c>
      <c r="S623" t="s">
        <v>1843</v>
      </c>
      <c r="T623" t="s">
        <v>1748</v>
      </c>
    </row>
    <row r="624" spans="1:20" x14ac:dyDescent="0.25">
      <c r="A624" t="s">
        <v>890</v>
      </c>
      <c r="B624" t="s">
        <v>1743</v>
      </c>
      <c r="C624" t="s">
        <v>2004</v>
      </c>
      <c r="D624" t="s">
        <v>1992</v>
      </c>
      <c r="E624" t="s">
        <v>2005</v>
      </c>
      <c r="J624" t="s">
        <v>228</v>
      </c>
      <c r="Q624" s="15">
        <v>45087</v>
      </c>
      <c r="R624" t="s">
        <v>1746</v>
      </c>
      <c r="S624" t="s">
        <v>1843</v>
      </c>
      <c r="T624" t="s">
        <v>1748</v>
      </c>
    </row>
    <row r="625" spans="1:20" x14ac:dyDescent="0.25">
      <c r="A625" t="s">
        <v>891</v>
      </c>
      <c r="B625" t="s">
        <v>1743</v>
      </c>
      <c r="C625" t="s">
        <v>2004</v>
      </c>
      <c r="D625" t="s">
        <v>1992</v>
      </c>
      <c r="E625" t="s">
        <v>2005</v>
      </c>
      <c r="J625" t="s">
        <v>228</v>
      </c>
      <c r="Q625" s="15">
        <v>45088</v>
      </c>
      <c r="R625" t="s">
        <v>1746</v>
      </c>
      <c r="S625" t="s">
        <v>1843</v>
      </c>
      <c r="T625" t="s">
        <v>1748</v>
      </c>
    </row>
    <row r="626" spans="1:20" x14ac:dyDescent="0.25">
      <c r="A626" t="s">
        <v>892</v>
      </c>
      <c r="B626" t="s">
        <v>1743</v>
      </c>
      <c r="C626" t="s">
        <v>2377</v>
      </c>
      <c r="D626" t="s">
        <v>1992</v>
      </c>
      <c r="E626" t="s">
        <v>2000</v>
      </c>
      <c r="J626" t="s">
        <v>228</v>
      </c>
      <c r="Q626" s="15">
        <v>45089</v>
      </c>
      <c r="R626" t="s">
        <v>1746</v>
      </c>
      <c r="S626" t="s">
        <v>1843</v>
      </c>
      <c r="T626" t="s">
        <v>1748</v>
      </c>
    </row>
    <row r="627" spans="1:20" x14ac:dyDescent="0.25">
      <c r="A627" t="s">
        <v>894</v>
      </c>
      <c r="B627" t="s">
        <v>1743</v>
      </c>
      <c r="C627" t="s">
        <v>2378</v>
      </c>
      <c r="D627" t="s">
        <v>2379</v>
      </c>
      <c r="E627" t="s">
        <v>2380</v>
      </c>
      <c r="J627" t="s">
        <v>55</v>
      </c>
      <c r="Q627" s="15">
        <v>45090</v>
      </c>
      <c r="R627" t="s">
        <v>1746</v>
      </c>
      <c r="S627" t="s">
        <v>1843</v>
      </c>
      <c r="T627" t="s">
        <v>1748</v>
      </c>
    </row>
    <row r="628" spans="1:20" x14ac:dyDescent="0.25">
      <c r="A628" t="s">
        <v>896</v>
      </c>
      <c r="B628" t="s">
        <v>1743</v>
      </c>
      <c r="C628" t="s">
        <v>2381</v>
      </c>
      <c r="D628" t="s">
        <v>2379</v>
      </c>
      <c r="E628" t="s">
        <v>2380</v>
      </c>
      <c r="J628" t="s">
        <v>55</v>
      </c>
      <c r="Q628" s="15">
        <v>45091</v>
      </c>
      <c r="R628" t="s">
        <v>1746</v>
      </c>
      <c r="S628" t="s">
        <v>1843</v>
      </c>
      <c r="T628" t="s">
        <v>1748</v>
      </c>
    </row>
    <row r="629" spans="1:20" x14ac:dyDescent="0.25">
      <c r="A629" t="s">
        <v>898</v>
      </c>
      <c r="B629" t="s">
        <v>1743</v>
      </c>
      <c r="C629" t="s">
        <v>2382</v>
      </c>
      <c r="D629" t="s">
        <v>2379</v>
      </c>
      <c r="E629" t="s">
        <v>2380</v>
      </c>
      <c r="J629" t="s">
        <v>55</v>
      </c>
      <c r="Q629" s="15">
        <v>45092</v>
      </c>
      <c r="R629" t="s">
        <v>1746</v>
      </c>
      <c r="S629" t="s">
        <v>1843</v>
      </c>
      <c r="T629" t="s">
        <v>1748</v>
      </c>
    </row>
    <row r="630" spans="1:20" x14ac:dyDescent="0.25">
      <c r="A630" t="s">
        <v>900</v>
      </c>
      <c r="B630" t="s">
        <v>1743</v>
      </c>
      <c r="C630" t="s">
        <v>2383</v>
      </c>
      <c r="D630" t="s">
        <v>2379</v>
      </c>
      <c r="E630" t="s">
        <v>2380</v>
      </c>
      <c r="J630" t="s">
        <v>55</v>
      </c>
      <c r="Q630" s="15">
        <v>45093</v>
      </c>
      <c r="R630" t="s">
        <v>1746</v>
      </c>
      <c r="S630" t="s">
        <v>1843</v>
      </c>
      <c r="T630" t="s">
        <v>1748</v>
      </c>
    </row>
    <row r="631" spans="1:20" x14ac:dyDescent="0.25">
      <c r="A631" t="s">
        <v>902</v>
      </c>
      <c r="B631" t="s">
        <v>1743</v>
      </c>
      <c r="C631" t="s">
        <v>2384</v>
      </c>
      <c r="D631" t="s">
        <v>2385</v>
      </c>
      <c r="E631" t="s">
        <v>2386</v>
      </c>
      <c r="J631" t="s">
        <v>904</v>
      </c>
      <c r="Q631" s="15">
        <v>45094</v>
      </c>
      <c r="R631" t="s">
        <v>1746</v>
      </c>
      <c r="S631" t="s">
        <v>1843</v>
      </c>
      <c r="T631" t="s">
        <v>1748</v>
      </c>
    </row>
    <row r="632" spans="1:20" x14ac:dyDescent="0.25">
      <c r="A632" t="s">
        <v>905</v>
      </c>
      <c r="B632" t="s">
        <v>1743</v>
      </c>
      <c r="C632" t="s">
        <v>2014</v>
      </c>
      <c r="D632" t="s">
        <v>2015</v>
      </c>
      <c r="E632" t="s">
        <v>2016</v>
      </c>
      <c r="J632" t="s">
        <v>255</v>
      </c>
      <c r="Q632" s="15">
        <v>45095</v>
      </c>
      <c r="R632" t="s">
        <v>1746</v>
      </c>
      <c r="S632" t="s">
        <v>1843</v>
      </c>
      <c r="T632" t="s">
        <v>1748</v>
      </c>
    </row>
    <row r="633" spans="1:20" x14ac:dyDescent="0.25">
      <c r="A633" t="s">
        <v>905</v>
      </c>
      <c r="B633" t="s">
        <v>2195</v>
      </c>
      <c r="C633" t="s">
        <v>2014</v>
      </c>
      <c r="D633" t="s">
        <v>2015</v>
      </c>
      <c r="E633" t="s">
        <v>2016</v>
      </c>
      <c r="J633" t="s">
        <v>255</v>
      </c>
      <c r="Q633" s="15">
        <v>45096</v>
      </c>
      <c r="R633" t="s">
        <v>1746</v>
      </c>
      <c r="S633" t="s">
        <v>1843</v>
      </c>
      <c r="T633" t="s">
        <v>1748</v>
      </c>
    </row>
    <row r="634" spans="1:20" x14ac:dyDescent="0.25">
      <c r="A634" t="s">
        <v>906</v>
      </c>
      <c r="B634" t="s">
        <v>1743</v>
      </c>
      <c r="C634" t="s">
        <v>2020</v>
      </c>
      <c r="D634" t="s">
        <v>2018</v>
      </c>
      <c r="E634" t="s">
        <v>1915</v>
      </c>
      <c r="J634" t="s">
        <v>258</v>
      </c>
      <c r="Q634" s="15">
        <v>45097</v>
      </c>
      <c r="R634" t="s">
        <v>1746</v>
      </c>
      <c r="S634" t="s">
        <v>1843</v>
      </c>
      <c r="T634" t="s">
        <v>1748</v>
      </c>
    </row>
    <row r="635" spans="1:20" x14ac:dyDescent="0.25">
      <c r="A635" t="s">
        <v>907</v>
      </c>
      <c r="B635" t="s">
        <v>1743</v>
      </c>
      <c r="C635" t="s">
        <v>2020</v>
      </c>
      <c r="D635" t="s">
        <v>2018</v>
      </c>
      <c r="E635" t="s">
        <v>1915</v>
      </c>
      <c r="J635" t="s">
        <v>258</v>
      </c>
      <c r="Q635" s="15">
        <v>45098</v>
      </c>
      <c r="R635" t="s">
        <v>1746</v>
      </c>
      <c r="S635" t="s">
        <v>1843</v>
      </c>
      <c r="T635" t="s">
        <v>1748</v>
      </c>
    </row>
    <row r="636" spans="1:20" x14ac:dyDescent="0.25">
      <c r="A636" t="s">
        <v>908</v>
      </c>
      <c r="B636" t="s">
        <v>1743</v>
      </c>
      <c r="C636" t="s">
        <v>2046</v>
      </c>
      <c r="D636" t="s">
        <v>2035</v>
      </c>
      <c r="E636" t="s">
        <v>1906</v>
      </c>
      <c r="J636" t="s">
        <v>11</v>
      </c>
      <c r="Q636" s="15">
        <v>45099</v>
      </c>
      <c r="R636" t="s">
        <v>1746</v>
      </c>
      <c r="S636" t="s">
        <v>1843</v>
      </c>
      <c r="T636" t="s">
        <v>1748</v>
      </c>
    </row>
    <row r="637" spans="1:20" x14ac:dyDescent="0.25">
      <c r="A637" t="s">
        <v>909</v>
      </c>
      <c r="B637" t="s">
        <v>1743</v>
      </c>
      <c r="C637" t="s">
        <v>2049</v>
      </c>
      <c r="D637" t="s">
        <v>2050</v>
      </c>
      <c r="E637" t="s">
        <v>2051</v>
      </c>
      <c r="J637" t="s">
        <v>288</v>
      </c>
      <c r="Q637" s="15">
        <v>45100</v>
      </c>
      <c r="R637" t="s">
        <v>1746</v>
      </c>
      <c r="S637" t="s">
        <v>1843</v>
      </c>
      <c r="T637" t="s">
        <v>1748</v>
      </c>
    </row>
    <row r="638" spans="1:20" x14ac:dyDescent="0.25">
      <c r="A638" t="s">
        <v>910</v>
      </c>
      <c r="B638" t="s">
        <v>1743</v>
      </c>
      <c r="C638" t="s">
        <v>2062</v>
      </c>
      <c r="D638" t="s">
        <v>2059</v>
      </c>
      <c r="E638" t="s">
        <v>2063</v>
      </c>
      <c r="J638" t="s">
        <v>55</v>
      </c>
      <c r="Q638" s="15">
        <v>45101</v>
      </c>
      <c r="R638" t="s">
        <v>1746</v>
      </c>
      <c r="S638" t="s">
        <v>1843</v>
      </c>
      <c r="T638" t="s">
        <v>1748</v>
      </c>
    </row>
    <row r="639" spans="1:20" x14ac:dyDescent="0.25">
      <c r="A639" t="s">
        <v>911</v>
      </c>
      <c r="B639" t="s">
        <v>1743</v>
      </c>
      <c r="C639" t="s">
        <v>2387</v>
      </c>
      <c r="D639" t="s">
        <v>2079</v>
      </c>
      <c r="E639" t="s">
        <v>2388</v>
      </c>
      <c r="J639" t="s">
        <v>55</v>
      </c>
      <c r="Q639" s="15">
        <v>45102</v>
      </c>
      <c r="R639" t="s">
        <v>1746</v>
      </c>
      <c r="S639" t="s">
        <v>1843</v>
      </c>
      <c r="T639" t="s">
        <v>1748</v>
      </c>
    </row>
    <row r="640" spans="1:20" x14ac:dyDescent="0.25">
      <c r="A640" t="s">
        <v>913</v>
      </c>
      <c r="B640" t="s">
        <v>1743</v>
      </c>
      <c r="C640" t="s">
        <v>2389</v>
      </c>
      <c r="D640" t="s">
        <v>2079</v>
      </c>
      <c r="E640" t="s">
        <v>2388</v>
      </c>
      <c r="J640" t="s">
        <v>55</v>
      </c>
      <c r="Q640" s="15">
        <v>45103</v>
      </c>
      <c r="R640" t="s">
        <v>1746</v>
      </c>
      <c r="S640" t="s">
        <v>1843</v>
      </c>
      <c r="T640" t="s">
        <v>1748</v>
      </c>
    </row>
    <row r="641" spans="1:20" x14ac:dyDescent="0.25">
      <c r="A641" t="s">
        <v>915</v>
      </c>
      <c r="B641" t="s">
        <v>1743</v>
      </c>
      <c r="C641" t="s">
        <v>2102</v>
      </c>
      <c r="D641" t="s">
        <v>2082</v>
      </c>
      <c r="E641" t="s">
        <v>2103</v>
      </c>
      <c r="J641" t="s">
        <v>88</v>
      </c>
      <c r="Q641" s="15">
        <v>45104</v>
      </c>
      <c r="R641" t="s">
        <v>1746</v>
      </c>
      <c r="S641" t="s">
        <v>1843</v>
      </c>
      <c r="T641" t="s">
        <v>1748</v>
      </c>
    </row>
    <row r="642" spans="1:20" x14ac:dyDescent="0.25">
      <c r="A642" t="s">
        <v>916</v>
      </c>
      <c r="B642" t="s">
        <v>1743</v>
      </c>
      <c r="C642" t="s">
        <v>2390</v>
      </c>
      <c r="D642" t="s">
        <v>2391</v>
      </c>
      <c r="E642" t="s">
        <v>2392</v>
      </c>
      <c r="J642" t="s">
        <v>136</v>
      </c>
      <c r="Q642" s="15">
        <v>45105</v>
      </c>
      <c r="R642" t="s">
        <v>1746</v>
      </c>
      <c r="S642" t="s">
        <v>1843</v>
      </c>
      <c r="T642" t="s">
        <v>1748</v>
      </c>
    </row>
    <row r="643" spans="1:20" x14ac:dyDescent="0.25">
      <c r="A643" t="s">
        <v>918</v>
      </c>
      <c r="B643" t="s">
        <v>1743</v>
      </c>
      <c r="C643" t="s">
        <v>2390</v>
      </c>
      <c r="D643" t="s">
        <v>2391</v>
      </c>
      <c r="E643" t="s">
        <v>2392</v>
      </c>
      <c r="J643" t="s">
        <v>136</v>
      </c>
      <c r="Q643" s="15">
        <v>45106</v>
      </c>
      <c r="R643" t="s">
        <v>1746</v>
      </c>
      <c r="S643" t="s">
        <v>1843</v>
      </c>
      <c r="T643" t="s">
        <v>1748</v>
      </c>
    </row>
    <row r="644" spans="1:20" x14ac:dyDescent="0.25">
      <c r="A644" t="s">
        <v>919</v>
      </c>
      <c r="B644" t="s">
        <v>1743</v>
      </c>
      <c r="C644" t="s">
        <v>2393</v>
      </c>
      <c r="D644" t="s">
        <v>2391</v>
      </c>
      <c r="E644" t="s">
        <v>2394</v>
      </c>
      <c r="J644" t="s">
        <v>136</v>
      </c>
      <c r="Q644" s="15">
        <v>45107</v>
      </c>
      <c r="R644" t="s">
        <v>1746</v>
      </c>
      <c r="S644" t="s">
        <v>1843</v>
      </c>
      <c r="T644" t="s">
        <v>1748</v>
      </c>
    </row>
    <row r="645" spans="1:20" x14ac:dyDescent="0.25">
      <c r="A645" t="s">
        <v>921</v>
      </c>
      <c r="B645" t="s">
        <v>1743</v>
      </c>
      <c r="C645" t="s">
        <v>2395</v>
      </c>
      <c r="D645" t="s">
        <v>2259</v>
      </c>
      <c r="E645" t="s">
        <v>2396</v>
      </c>
      <c r="J645" t="s">
        <v>55</v>
      </c>
      <c r="Q645" s="15">
        <v>45108</v>
      </c>
      <c r="R645" t="s">
        <v>1746</v>
      </c>
      <c r="S645" t="s">
        <v>1843</v>
      </c>
      <c r="T645" t="s">
        <v>1748</v>
      </c>
    </row>
    <row r="646" spans="1:20" x14ac:dyDescent="0.25">
      <c r="A646" t="s">
        <v>923</v>
      </c>
      <c r="B646" t="s">
        <v>1743</v>
      </c>
      <c r="C646" t="s">
        <v>924</v>
      </c>
      <c r="D646" t="s">
        <v>2397</v>
      </c>
      <c r="J646" t="s">
        <v>55</v>
      </c>
      <c r="Q646" s="15">
        <v>45109</v>
      </c>
      <c r="R646" t="s">
        <v>1746</v>
      </c>
      <c r="S646" t="s">
        <v>1843</v>
      </c>
      <c r="T646" t="s">
        <v>1748</v>
      </c>
    </row>
    <row r="647" spans="1:20" x14ac:dyDescent="0.25">
      <c r="A647" t="s">
        <v>925</v>
      </c>
      <c r="B647" t="s">
        <v>1743</v>
      </c>
      <c r="C647" t="s">
        <v>926</v>
      </c>
      <c r="D647" t="s">
        <v>2397</v>
      </c>
      <c r="J647" t="s">
        <v>55</v>
      </c>
      <c r="Q647" s="15">
        <v>45110</v>
      </c>
      <c r="R647" t="s">
        <v>1746</v>
      </c>
      <c r="S647" t="s">
        <v>1843</v>
      </c>
      <c r="T647" t="s">
        <v>1748</v>
      </c>
    </row>
    <row r="648" spans="1:20" x14ac:dyDescent="0.25">
      <c r="A648" t="s">
        <v>927</v>
      </c>
      <c r="B648" t="s">
        <v>1743</v>
      </c>
      <c r="C648" t="s">
        <v>2398</v>
      </c>
      <c r="D648" t="s">
        <v>2399</v>
      </c>
      <c r="E648" t="s">
        <v>2400</v>
      </c>
      <c r="J648" t="s">
        <v>929</v>
      </c>
      <c r="Q648" s="15">
        <v>45111</v>
      </c>
      <c r="R648" t="s">
        <v>1746</v>
      </c>
      <c r="S648" t="s">
        <v>1843</v>
      </c>
      <c r="T648" t="s">
        <v>1748</v>
      </c>
    </row>
    <row r="649" spans="1:20" x14ac:dyDescent="0.25">
      <c r="A649" t="s">
        <v>930</v>
      </c>
      <c r="B649" t="s">
        <v>1743</v>
      </c>
      <c r="C649" t="s">
        <v>2401</v>
      </c>
      <c r="D649" t="s">
        <v>2149</v>
      </c>
      <c r="E649" t="s">
        <v>2150</v>
      </c>
      <c r="J649" t="s">
        <v>70</v>
      </c>
      <c r="Q649" s="15">
        <v>45112</v>
      </c>
      <c r="R649" t="s">
        <v>1746</v>
      </c>
      <c r="S649" t="s">
        <v>1843</v>
      </c>
      <c r="T649" t="s">
        <v>1748</v>
      </c>
    </row>
    <row r="650" spans="1:20" x14ac:dyDescent="0.25">
      <c r="A650" t="s">
        <v>932</v>
      </c>
      <c r="B650" t="s">
        <v>1743</v>
      </c>
      <c r="C650" t="s">
        <v>2402</v>
      </c>
      <c r="D650" t="s">
        <v>2403</v>
      </c>
      <c r="E650" t="s">
        <v>2404</v>
      </c>
      <c r="J650" t="s">
        <v>265</v>
      </c>
      <c r="Q650" s="15">
        <v>45113</v>
      </c>
      <c r="R650" t="s">
        <v>1746</v>
      </c>
      <c r="S650" t="s">
        <v>1843</v>
      </c>
      <c r="T650" t="s">
        <v>1748</v>
      </c>
    </row>
    <row r="651" spans="1:20" x14ac:dyDescent="0.25">
      <c r="A651" t="s">
        <v>934</v>
      </c>
      <c r="B651" t="s">
        <v>1743</v>
      </c>
      <c r="C651" t="s">
        <v>2405</v>
      </c>
      <c r="D651" t="s">
        <v>2179</v>
      </c>
      <c r="E651" t="s">
        <v>2406</v>
      </c>
      <c r="J651" t="s">
        <v>411</v>
      </c>
      <c r="Q651" s="15">
        <v>45114</v>
      </c>
      <c r="R651" t="s">
        <v>1746</v>
      </c>
      <c r="S651" t="s">
        <v>1843</v>
      </c>
      <c r="T651" t="s">
        <v>1748</v>
      </c>
    </row>
    <row r="652" spans="1:20" x14ac:dyDescent="0.25">
      <c r="A652" t="s">
        <v>936</v>
      </c>
      <c r="B652" t="s">
        <v>1743</v>
      </c>
      <c r="C652" t="s">
        <v>2342</v>
      </c>
      <c r="D652" t="s">
        <v>2179</v>
      </c>
      <c r="E652" t="s">
        <v>2343</v>
      </c>
      <c r="J652" t="s">
        <v>411</v>
      </c>
      <c r="Q652" s="15">
        <v>45115</v>
      </c>
      <c r="R652" t="s">
        <v>1746</v>
      </c>
      <c r="S652" t="s">
        <v>1843</v>
      </c>
      <c r="T652" t="s">
        <v>1748</v>
      </c>
    </row>
    <row r="653" spans="1:20" x14ac:dyDescent="0.25">
      <c r="A653" t="s">
        <v>937</v>
      </c>
      <c r="B653" t="s">
        <v>1743</v>
      </c>
      <c r="C653" t="s">
        <v>2407</v>
      </c>
      <c r="D653" t="s">
        <v>2408</v>
      </c>
      <c r="E653" t="s">
        <v>2409</v>
      </c>
      <c r="J653" t="s">
        <v>939</v>
      </c>
      <c r="Q653" s="15">
        <v>45116</v>
      </c>
      <c r="R653" t="s">
        <v>1746</v>
      </c>
      <c r="S653" t="s">
        <v>1843</v>
      </c>
      <c r="T653" t="s">
        <v>1748</v>
      </c>
    </row>
    <row r="654" spans="1:20" x14ac:dyDescent="0.25">
      <c r="A654" t="s">
        <v>940</v>
      </c>
      <c r="B654" t="s">
        <v>1743</v>
      </c>
      <c r="C654" t="s">
        <v>2407</v>
      </c>
      <c r="D654" t="s">
        <v>2408</v>
      </c>
      <c r="E654" t="s">
        <v>2409</v>
      </c>
      <c r="J654" t="s">
        <v>939</v>
      </c>
      <c r="Q654" s="15">
        <v>45117</v>
      </c>
      <c r="R654" t="s">
        <v>1746</v>
      </c>
      <c r="S654" t="s">
        <v>1843</v>
      </c>
      <c r="T654" t="s">
        <v>1748</v>
      </c>
    </row>
    <row r="655" spans="1:20" x14ac:dyDescent="0.25">
      <c r="A655" t="s">
        <v>942</v>
      </c>
      <c r="B655" t="s">
        <v>1743</v>
      </c>
      <c r="C655" t="s">
        <v>2044</v>
      </c>
      <c r="D655" t="s">
        <v>2035</v>
      </c>
      <c r="E655" t="s">
        <v>2045</v>
      </c>
      <c r="J655" t="s">
        <v>11</v>
      </c>
      <c r="Q655" s="15">
        <v>45118</v>
      </c>
      <c r="R655" t="s">
        <v>1746</v>
      </c>
      <c r="S655" t="s">
        <v>1858</v>
      </c>
      <c r="T655" t="s">
        <v>1748</v>
      </c>
    </row>
    <row r="656" spans="1:20" x14ac:dyDescent="0.25">
      <c r="A656" t="s">
        <v>943</v>
      </c>
      <c r="B656" t="s">
        <v>1743</v>
      </c>
      <c r="C656" t="s">
        <v>2037</v>
      </c>
      <c r="D656" t="s">
        <v>2035</v>
      </c>
      <c r="E656" t="s">
        <v>2038</v>
      </c>
      <c r="J656" t="s">
        <v>11</v>
      </c>
      <c r="Q656" s="15">
        <v>45119</v>
      </c>
      <c r="R656" t="s">
        <v>1746</v>
      </c>
      <c r="S656" t="s">
        <v>1969</v>
      </c>
      <c r="T656" t="s">
        <v>1748</v>
      </c>
    </row>
    <row r="657" spans="1:20" x14ac:dyDescent="0.25">
      <c r="A657" t="s">
        <v>944</v>
      </c>
      <c r="B657" t="s">
        <v>1743</v>
      </c>
      <c r="C657" t="s">
        <v>2321</v>
      </c>
      <c r="D657" t="s">
        <v>1889</v>
      </c>
      <c r="E657" t="s">
        <v>1815</v>
      </c>
      <c r="J657" t="s">
        <v>70</v>
      </c>
      <c r="Q657" s="15">
        <v>45120</v>
      </c>
      <c r="R657" t="s">
        <v>1746</v>
      </c>
      <c r="S657" t="s">
        <v>1969</v>
      </c>
      <c r="T657" t="s">
        <v>1748</v>
      </c>
    </row>
    <row r="658" spans="1:20" x14ac:dyDescent="0.25">
      <c r="A658" t="s">
        <v>945</v>
      </c>
      <c r="B658" t="s">
        <v>1743</v>
      </c>
      <c r="C658" t="s">
        <v>2064</v>
      </c>
      <c r="D658" t="s">
        <v>2059</v>
      </c>
      <c r="E658" t="s">
        <v>2065</v>
      </c>
      <c r="J658" t="s">
        <v>55</v>
      </c>
      <c r="Q658" s="15">
        <v>44818</v>
      </c>
      <c r="R658" t="s">
        <v>1746</v>
      </c>
      <c r="S658" t="s">
        <v>1936</v>
      </c>
      <c r="T658" t="s">
        <v>1748</v>
      </c>
    </row>
    <row r="659" spans="1:20" x14ac:dyDescent="0.25">
      <c r="A659" t="s">
        <v>946</v>
      </c>
      <c r="B659" t="s">
        <v>1743</v>
      </c>
      <c r="C659" t="s">
        <v>2410</v>
      </c>
      <c r="D659" t="s">
        <v>2411</v>
      </c>
      <c r="E659" t="s">
        <v>2412</v>
      </c>
      <c r="J659" t="s">
        <v>948</v>
      </c>
      <c r="Q659" s="15">
        <v>44818</v>
      </c>
      <c r="R659" t="s">
        <v>1746</v>
      </c>
      <c r="S659" t="s">
        <v>1936</v>
      </c>
      <c r="T659" t="s">
        <v>1748</v>
      </c>
    </row>
    <row r="660" spans="1:20" x14ac:dyDescent="0.25">
      <c r="A660" t="s">
        <v>949</v>
      </c>
      <c r="B660" t="s">
        <v>1743</v>
      </c>
      <c r="C660" t="s">
        <v>2413</v>
      </c>
      <c r="D660" t="s">
        <v>2414</v>
      </c>
      <c r="E660" t="s">
        <v>2415</v>
      </c>
      <c r="J660" t="s">
        <v>414</v>
      </c>
      <c r="Q660" s="15">
        <v>44818</v>
      </c>
      <c r="R660" t="s">
        <v>1746</v>
      </c>
      <c r="S660" t="s">
        <v>1936</v>
      </c>
      <c r="T660" t="s">
        <v>1748</v>
      </c>
    </row>
    <row r="661" spans="1:20" x14ac:dyDescent="0.25">
      <c r="A661" t="s">
        <v>951</v>
      </c>
      <c r="B661" t="s">
        <v>1743</v>
      </c>
      <c r="C661" t="s">
        <v>2416</v>
      </c>
      <c r="D661" t="s">
        <v>2417</v>
      </c>
      <c r="E661" t="s">
        <v>1995</v>
      </c>
      <c r="J661" t="s">
        <v>929</v>
      </c>
      <c r="Q661" s="15">
        <v>44818</v>
      </c>
      <c r="R661" t="s">
        <v>1746</v>
      </c>
      <c r="S661" t="s">
        <v>1936</v>
      </c>
      <c r="T661" t="s">
        <v>1748</v>
      </c>
    </row>
    <row r="662" spans="1:20" x14ac:dyDescent="0.25">
      <c r="A662" t="s">
        <v>953</v>
      </c>
      <c r="B662" t="s">
        <v>1743</v>
      </c>
      <c r="C662" t="s">
        <v>2418</v>
      </c>
      <c r="D662" t="s">
        <v>2419</v>
      </c>
      <c r="E662" t="s">
        <v>2420</v>
      </c>
      <c r="J662" t="s">
        <v>955</v>
      </c>
      <c r="Q662" s="15">
        <v>44818</v>
      </c>
      <c r="R662" t="s">
        <v>1746</v>
      </c>
      <c r="S662" t="s">
        <v>1936</v>
      </c>
      <c r="T662" t="s">
        <v>1748</v>
      </c>
    </row>
    <row r="663" spans="1:20" x14ac:dyDescent="0.25">
      <c r="A663" t="s">
        <v>956</v>
      </c>
      <c r="B663" t="s">
        <v>1743</v>
      </c>
      <c r="C663" t="s">
        <v>2413</v>
      </c>
      <c r="D663" t="s">
        <v>2414</v>
      </c>
      <c r="E663" t="s">
        <v>2415</v>
      </c>
      <c r="J663" t="s">
        <v>414</v>
      </c>
      <c r="Q663" s="15">
        <v>44818</v>
      </c>
      <c r="R663" t="s">
        <v>1746</v>
      </c>
      <c r="S663" t="s">
        <v>1936</v>
      </c>
      <c r="T663" t="s">
        <v>1748</v>
      </c>
    </row>
    <row r="664" spans="1:20" x14ac:dyDescent="0.25">
      <c r="A664" t="s">
        <v>957</v>
      </c>
      <c r="B664" t="s">
        <v>1743</v>
      </c>
      <c r="C664" t="s">
        <v>958</v>
      </c>
      <c r="D664" t="s">
        <v>2421</v>
      </c>
      <c r="E664" t="s">
        <v>2422</v>
      </c>
      <c r="J664" t="s">
        <v>959</v>
      </c>
      <c r="Q664" s="15">
        <v>44818</v>
      </c>
      <c r="R664" t="s">
        <v>1746</v>
      </c>
      <c r="S664" t="s">
        <v>1936</v>
      </c>
      <c r="T664" t="s">
        <v>1748</v>
      </c>
    </row>
    <row r="665" spans="1:20" x14ac:dyDescent="0.25">
      <c r="A665" t="s">
        <v>960</v>
      </c>
      <c r="B665" t="s">
        <v>1743</v>
      </c>
      <c r="C665" t="s">
        <v>961</v>
      </c>
      <c r="D665" t="s">
        <v>2423</v>
      </c>
      <c r="E665" t="s">
        <v>2424</v>
      </c>
      <c r="J665" t="s">
        <v>962</v>
      </c>
      <c r="Q665" s="15">
        <v>44818</v>
      </c>
      <c r="R665" t="s">
        <v>1746</v>
      </c>
      <c r="S665" t="s">
        <v>1936</v>
      </c>
      <c r="T665" t="s">
        <v>1748</v>
      </c>
    </row>
    <row r="666" spans="1:20" x14ac:dyDescent="0.25">
      <c r="A666" t="s">
        <v>963</v>
      </c>
      <c r="B666" t="s">
        <v>1743</v>
      </c>
      <c r="C666" t="s">
        <v>2425</v>
      </c>
      <c r="D666" t="s">
        <v>2414</v>
      </c>
      <c r="E666" t="s">
        <v>2426</v>
      </c>
      <c r="J666" t="s">
        <v>414</v>
      </c>
      <c r="Q666" s="15">
        <v>44818</v>
      </c>
      <c r="R666" t="s">
        <v>1746</v>
      </c>
      <c r="S666" t="s">
        <v>1936</v>
      </c>
      <c r="T666" t="s">
        <v>1748</v>
      </c>
    </row>
    <row r="667" spans="1:20" x14ac:dyDescent="0.25">
      <c r="A667" t="s">
        <v>965</v>
      </c>
      <c r="B667" t="s">
        <v>1743</v>
      </c>
      <c r="C667" t="s">
        <v>2427</v>
      </c>
      <c r="D667" t="s">
        <v>2428</v>
      </c>
      <c r="E667" t="s">
        <v>2429</v>
      </c>
      <c r="J667" t="s">
        <v>948</v>
      </c>
      <c r="Q667" s="15">
        <v>44818</v>
      </c>
      <c r="R667" t="s">
        <v>1746</v>
      </c>
      <c r="S667" t="s">
        <v>1936</v>
      </c>
      <c r="T667" t="s">
        <v>1748</v>
      </c>
    </row>
    <row r="668" spans="1:20" x14ac:dyDescent="0.25">
      <c r="A668" t="s">
        <v>967</v>
      </c>
      <c r="B668" t="s">
        <v>1743</v>
      </c>
      <c r="C668" t="s">
        <v>2430</v>
      </c>
      <c r="D668" t="s">
        <v>2431</v>
      </c>
      <c r="E668" t="s">
        <v>2432</v>
      </c>
      <c r="J668" t="s">
        <v>948</v>
      </c>
      <c r="Q668" s="15">
        <v>44818</v>
      </c>
      <c r="R668" t="s">
        <v>1746</v>
      </c>
      <c r="S668" t="s">
        <v>1936</v>
      </c>
      <c r="T668" t="s">
        <v>1748</v>
      </c>
    </row>
    <row r="669" spans="1:20" x14ac:dyDescent="0.25">
      <c r="A669" t="s">
        <v>969</v>
      </c>
      <c r="B669" t="s">
        <v>1743</v>
      </c>
      <c r="C669" t="s">
        <v>970</v>
      </c>
      <c r="D669" t="s">
        <v>2433</v>
      </c>
      <c r="E669" t="s">
        <v>2277</v>
      </c>
      <c r="Q669" s="15">
        <v>44818</v>
      </c>
      <c r="R669" t="s">
        <v>1746</v>
      </c>
      <c r="S669" t="s">
        <v>1936</v>
      </c>
      <c r="T669" t="s">
        <v>1748</v>
      </c>
    </row>
    <row r="670" spans="1:20" x14ac:dyDescent="0.25">
      <c r="A670" t="s">
        <v>971</v>
      </c>
      <c r="B670" t="s">
        <v>1743</v>
      </c>
      <c r="C670" t="s">
        <v>2434</v>
      </c>
      <c r="D670" t="s">
        <v>2428</v>
      </c>
      <c r="E670" t="s">
        <v>2435</v>
      </c>
      <c r="J670" t="s">
        <v>948</v>
      </c>
      <c r="Q670" s="15">
        <v>44818</v>
      </c>
      <c r="R670" t="s">
        <v>1746</v>
      </c>
      <c r="S670" t="s">
        <v>1936</v>
      </c>
      <c r="T670" t="s">
        <v>1748</v>
      </c>
    </row>
    <row r="671" spans="1:20" x14ac:dyDescent="0.25">
      <c r="A671" t="s">
        <v>973</v>
      </c>
      <c r="B671" t="s">
        <v>1743</v>
      </c>
      <c r="C671" t="s">
        <v>974</v>
      </c>
      <c r="D671" t="s">
        <v>2436</v>
      </c>
      <c r="E671" t="s">
        <v>2437</v>
      </c>
      <c r="J671" t="s">
        <v>498</v>
      </c>
      <c r="Q671" s="15">
        <v>44818</v>
      </c>
      <c r="R671" t="s">
        <v>1746</v>
      </c>
      <c r="S671" t="s">
        <v>1936</v>
      </c>
      <c r="T671" t="s">
        <v>1748</v>
      </c>
    </row>
    <row r="672" spans="1:20" x14ac:dyDescent="0.25">
      <c r="A672" t="s">
        <v>975</v>
      </c>
      <c r="B672" t="s">
        <v>1743</v>
      </c>
      <c r="C672" t="s">
        <v>2438</v>
      </c>
      <c r="D672" t="s">
        <v>2439</v>
      </c>
      <c r="E672" t="s">
        <v>2440</v>
      </c>
      <c r="J672" t="s">
        <v>977</v>
      </c>
      <c r="Q672" s="15">
        <v>44818</v>
      </c>
      <c r="R672" t="s">
        <v>1746</v>
      </c>
      <c r="S672" t="s">
        <v>1936</v>
      </c>
      <c r="T672" t="s">
        <v>1748</v>
      </c>
    </row>
    <row r="673" spans="1:20" x14ac:dyDescent="0.25">
      <c r="A673" t="s">
        <v>978</v>
      </c>
      <c r="B673" t="s">
        <v>1743</v>
      </c>
      <c r="C673" t="s">
        <v>2425</v>
      </c>
      <c r="D673" t="s">
        <v>2414</v>
      </c>
      <c r="E673" t="s">
        <v>2426</v>
      </c>
      <c r="J673" t="s">
        <v>414</v>
      </c>
      <c r="Q673" s="15">
        <v>44818</v>
      </c>
      <c r="R673" t="s">
        <v>1746</v>
      </c>
      <c r="S673" t="s">
        <v>1936</v>
      </c>
      <c r="T673" t="s">
        <v>1748</v>
      </c>
    </row>
    <row r="674" spans="1:20" x14ac:dyDescent="0.25">
      <c r="A674" t="s">
        <v>979</v>
      </c>
      <c r="B674" t="s">
        <v>1743</v>
      </c>
      <c r="C674" t="s">
        <v>2441</v>
      </c>
      <c r="D674" t="s">
        <v>2442</v>
      </c>
      <c r="E674" t="s">
        <v>2443</v>
      </c>
      <c r="J674" t="s">
        <v>591</v>
      </c>
      <c r="Q674" s="15">
        <v>44818</v>
      </c>
      <c r="R674" t="s">
        <v>1746</v>
      </c>
      <c r="S674" t="s">
        <v>1936</v>
      </c>
      <c r="T674" t="s">
        <v>1748</v>
      </c>
    </row>
    <row r="675" spans="1:20" x14ac:dyDescent="0.25">
      <c r="A675" t="s">
        <v>981</v>
      </c>
      <c r="B675" t="s">
        <v>1743</v>
      </c>
      <c r="C675" t="s">
        <v>982</v>
      </c>
      <c r="D675" t="s">
        <v>2444</v>
      </c>
      <c r="E675" t="s">
        <v>2445</v>
      </c>
      <c r="J675" t="s">
        <v>983</v>
      </c>
      <c r="Q675" s="15">
        <v>44818</v>
      </c>
      <c r="R675" t="s">
        <v>1746</v>
      </c>
      <c r="S675" t="s">
        <v>1936</v>
      </c>
      <c r="T675" t="s">
        <v>1748</v>
      </c>
    </row>
    <row r="676" spans="1:20" x14ac:dyDescent="0.25">
      <c r="A676" t="s">
        <v>984</v>
      </c>
      <c r="B676" t="s">
        <v>1743</v>
      </c>
      <c r="C676" t="s">
        <v>985</v>
      </c>
      <c r="D676" t="s">
        <v>2446</v>
      </c>
      <c r="E676" t="s">
        <v>2447</v>
      </c>
      <c r="J676" t="s">
        <v>809</v>
      </c>
      <c r="Q676" s="15">
        <v>44818</v>
      </c>
      <c r="R676" t="s">
        <v>1746</v>
      </c>
      <c r="S676" t="s">
        <v>1936</v>
      </c>
      <c r="T676" t="s">
        <v>1748</v>
      </c>
    </row>
    <row r="677" spans="1:20" x14ac:dyDescent="0.25">
      <c r="A677" t="s">
        <v>986</v>
      </c>
      <c r="B677" t="s">
        <v>1743</v>
      </c>
      <c r="C677" t="s">
        <v>987</v>
      </c>
      <c r="D677" t="s">
        <v>2448</v>
      </c>
      <c r="E677" t="s">
        <v>2449</v>
      </c>
      <c r="J677" t="s">
        <v>988</v>
      </c>
      <c r="Q677" s="15">
        <v>44818</v>
      </c>
      <c r="R677" t="s">
        <v>1746</v>
      </c>
      <c r="S677" t="s">
        <v>1936</v>
      </c>
      <c r="T677" t="s">
        <v>1748</v>
      </c>
    </row>
    <row r="678" spans="1:20" x14ac:dyDescent="0.25">
      <c r="A678" t="s">
        <v>989</v>
      </c>
      <c r="B678" t="s">
        <v>1743</v>
      </c>
      <c r="C678" t="s">
        <v>990</v>
      </c>
      <c r="D678" t="s">
        <v>2450</v>
      </c>
      <c r="E678" t="s">
        <v>2445</v>
      </c>
      <c r="J678" t="s">
        <v>983</v>
      </c>
      <c r="Q678" s="15">
        <v>44818</v>
      </c>
      <c r="R678" t="s">
        <v>1746</v>
      </c>
      <c r="S678" t="s">
        <v>1936</v>
      </c>
      <c r="T678" t="s">
        <v>1748</v>
      </c>
    </row>
    <row r="679" spans="1:20" x14ac:dyDescent="0.25">
      <c r="A679" t="s">
        <v>991</v>
      </c>
      <c r="B679" t="s">
        <v>1743</v>
      </c>
      <c r="C679" t="s">
        <v>2427</v>
      </c>
      <c r="D679" t="s">
        <v>2428</v>
      </c>
      <c r="E679" t="s">
        <v>2429</v>
      </c>
      <c r="J679" t="s">
        <v>948</v>
      </c>
      <c r="Q679" s="15">
        <v>44818</v>
      </c>
      <c r="R679" t="s">
        <v>1746</v>
      </c>
      <c r="S679" t="s">
        <v>1936</v>
      </c>
      <c r="T679" t="s">
        <v>1748</v>
      </c>
    </row>
    <row r="680" spans="1:20" x14ac:dyDescent="0.25">
      <c r="A680" t="s">
        <v>992</v>
      </c>
      <c r="B680" t="s">
        <v>1743</v>
      </c>
      <c r="C680" t="s">
        <v>2451</v>
      </c>
      <c r="D680" t="s">
        <v>2452</v>
      </c>
      <c r="E680" t="s">
        <v>1900</v>
      </c>
      <c r="J680" t="s">
        <v>168</v>
      </c>
      <c r="Q680" s="15">
        <v>44818</v>
      </c>
      <c r="R680" t="s">
        <v>1746</v>
      </c>
      <c r="S680" t="s">
        <v>1936</v>
      </c>
      <c r="T680" t="s">
        <v>1748</v>
      </c>
    </row>
    <row r="681" spans="1:20" x14ac:dyDescent="0.25">
      <c r="A681" t="s">
        <v>994</v>
      </c>
      <c r="B681" t="s">
        <v>1743</v>
      </c>
      <c r="C681" t="s">
        <v>2410</v>
      </c>
      <c r="D681" t="s">
        <v>2411</v>
      </c>
      <c r="E681" t="s">
        <v>2412</v>
      </c>
      <c r="J681" t="s">
        <v>948</v>
      </c>
      <c r="Q681" s="15">
        <v>44818</v>
      </c>
      <c r="R681" t="s">
        <v>1746</v>
      </c>
      <c r="S681" t="s">
        <v>1936</v>
      </c>
      <c r="T681" t="s">
        <v>1748</v>
      </c>
    </row>
    <row r="682" spans="1:20" x14ac:dyDescent="0.25">
      <c r="A682" t="s">
        <v>995</v>
      </c>
      <c r="B682" t="s">
        <v>1743</v>
      </c>
      <c r="C682" t="s">
        <v>982</v>
      </c>
      <c r="D682" t="s">
        <v>2444</v>
      </c>
      <c r="E682" t="s">
        <v>2445</v>
      </c>
      <c r="J682" t="s">
        <v>983</v>
      </c>
      <c r="Q682" s="15">
        <v>44818</v>
      </c>
      <c r="R682" t="s">
        <v>1746</v>
      </c>
      <c r="S682" t="s">
        <v>1936</v>
      </c>
      <c r="T682" t="s">
        <v>1748</v>
      </c>
    </row>
    <row r="683" spans="1:20" x14ac:dyDescent="0.25">
      <c r="A683" t="s">
        <v>996</v>
      </c>
      <c r="B683" t="s">
        <v>1743</v>
      </c>
      <c r="C683" t="s">
        <v>958</v>
      </c>
      <c r="D683" t="s">
        <v>2421</v>
      </c>
      <c r="E683" t="s">
        <v>2422</v>
      </c>
      <c r="J683" t="s">
        <v>959</v>
      </c>
      <c r="Q683" s="15">
        <v>44818</v>
      </c>
      <c r="R683" t="s">
        <v>1746</v>
      </c>
      <c r="S683" t="s">
        <v>1936</v>
      </c>
      <c r="T683" t="s">
        <v>1748</v>
      </c>
    </row>
    <row r="684" spans="1:20" x14ac:dyDescent="0.25">
      <c r="A684" t="s">
        <v>997</v>
      </c>
      <c r="B684" t="s">
        <v>1743</v>
      </c>
      <c r="C684" t="s">
        <v>2453</v>
      </c>
      <c r="D684" t="s">
        <v>2454</v>
      </c>
      <c r="E684" t="s">
        <v>2455</v>
      </c>
      <c r="J684" t="s">
        <v>999</v>
      </c>
      <c r="Q684" s="15">
        <v>44818</v>
      </c>
      <c r="R684" t="s">
        <v>1746</v>
      </c>
      <c r="S684" t="s">
        <v>1936</v>
      </c>
      <c r="T684" t="s">
        <v>1748</v>
      </c>
    </row>
    <row r="685" spans="1:20" x14ac:dyDescent="0.25">
      <c r="A685" t="s">
        <v>1000</v>
      </c>
      <c r="B685" t="s">
        <v>1743</v>
      </c>
      <c r="C685" t="s">
        <v>2081</v>
      </c>
      <c r="D685" t="s">
        <v>2082</v>
      </c>
      <c r="E685" t="s">
        <v>2083</v>
      </c>
      <c r="J685" t="s">
        <v>88</v>
      </c>
      <c r="Q685" s="15">
        <v>44818</v>
      </c>
      <c r="R685" t="s">
        <v>1746</v>
      </c>
      <c r="S685" t="s">
        <v>1969</v>
      </c>
      <c r="T685" t="s">
        <v>1748</v>
      </c>
    </row>
    <row r="686" spans="1:20" x14ac:dyDescent="0.25">
      <c r="A686" t="s">
        <v>1001</v>
      </c>
      <c r="B686" t="s">
        <v>1743</v>
      </c>
      <c r="C686" t="s">
        <v>2087</v>
      </c>
      <c r="D686" t="s">
        <v>2082</v>
      </c>
      <c r="E686" t="s">
        <v>2088</v>
      </c>
      <c r="J686" t="s">
        <v>88</v>
      </c>
      <c r="Q686" s="15">
        <v>44818</v>
      </c>
      <c r="R686" t="s">
        <v>1746</v>
      </c>
      <c r="S686" t="s">
        <v>1969</v>
      </c>
      <c r="T686" t="s">
        <v>1748</v>
      </c>
    </row>
    <row r="687" spans="1:20" x14ac:dyDescent="0.25">
      <c r="A687" t="s">
        <v>1002</v>
      </c>
      <c r="B687" t="s">
        <v>1743</v>
      </c>
      <c r="C687" t="s">
        <v>2102</v>
      </c>
      <c r="D687" t="s">
        <v>2082</v>
      </c>
      <c r="E687" t="s">
        <v>2103</v>
      </c>
      <c r="J687" t="s">
        <v>88</v>
      </c>
      <c r="Q687" s="15">
        <v>44818</v>
      </c>
      <c r="R687" t="s">
        <v>1746</v>
      </c>
      <c r="S687" t="s">
        <v>1969</v>
      </c>
      <c r="T687" t="s">
        <v>1748</v>
      </c>
    </row>
    <row r="688" spans="1:20" x14ac:dyDescent="0.25">
      <c r="A688" t="s">
        <v>1003</v>
      </c>
      <c r="B688" t="s">
        <v>1743</v>
      </c>
      <c r="C688" t="s">
        <v>2042</v>
      </c>
      <c r="D688" t="s">
        <v>2035</v>
      </c>
      <c r="E688" t="s">
        <v>2043</v>
      </c>
      <c r="J688" t="s">
        <v>11</v>
      </c>
      <c r="Q688" s="15">
        <v>44818</v>
      </c>
      <c r="R688" t="s">
        <v>1746</v>
      </c>
      <c r="S688" t="s">
        <v>1969</v>
      </c>
      <c r="T688" t="s">
        <v>1748</v>
      </c>
    </row>
    <row r="689" spans="1:20" x14ac:dyDescent="0.25">
      <c r="A689" t="s">
        <v>1004</v>
      </c>
      <c r="B689" t="s">
        <v>1743</v>
      </c>
      <c r="C689" t="s">
        <v>1970</v>
      </c>
      <c r="D689" t="s">
        <v>1967</v>
      </c>
      <c r="E689" t="s">
        <v>1801</v>
      </c>
      <c r="J689" t="s">
        <v>81</v>
      </c>
      <c r="Q689" s="15">
        <v>44818</v>
      </c>
      <c r="R689" t="s">
        <v>1746</v>
      </c>
      <c r="S689" t="s">
        <v>1969</v>
      </c>
      <c r="T689" t="s">
        <v>1748</v>
      </c>
    </row>
    <row r="690" spans="1:20" x14ac:dyDescent="0.25">
      <c r="A690" t="s">
        <v>1005</v>
      </c>
      <c r="B690" t="s">
        <v>1743</v>
      </c>
      <c r="C690" t="s">
        <v>2100</v>
      </c>
      <c r="D690" t="s">
        <v>2082</v>
      </c>
      <c r="E690" t="s">
        <v>2101</v>
      </c>
      <c r="J690" t="s">
        <v>88</v>
      </c>
      <c r="Q690" s="15">
        <v>44818</v>
      </c>
      <c r="R690" t="s">
        <v>1746</v>
      </c>
      <c r="S690" t="s">
        <v>1765</v>
      </c>
      <c r="T690" t="s">
        <v>1748</v>
      </c>
    </row>
    <row r="691" spans="1:20" x14ac:dyDescent="0.25">
      <c r="A691" t="s">
        <v>1006</v>
      </c>
      <c r="B691" t="s">
        <v>1743</v>
      </c>
      <c r="C691" t="s">
        <v>2087</v>
      </c>
      <c r="D691" t="s">
        <v>2082</v>
      </c>
      <c r="E691" t="s">
        <v>2088</v>
      </c>
      <c r="J691" t="s">
        <v>88</v>
      </c>
      <c r="Q691" s="15">
        <v>44818</v>
      </c>
      <c r="R691" t="s">
        <v>1746</v>
      </c>
      <c r="S691" t="s">
        <v>1765</v>
      </c>
      <c r="T691" t="s">
        <v>1748</v>
      </c>
    </row>
    <row r="692" spans="1:20" x14ac:dyDescent="0.25">
      <c r="A692" t="s">
        <v>1007</v>
      </c>
      <c r="B692" t="s">
        <v>1743</v>
      </c>
      <c r="C692" t="s">
        <v>2087</v>
      </c>
      <c r="D692" t="s">
        <v>2082</v>
      </c>
      <c r="E692" t="s">
        <v>2088</v>
      </c>
      <c r="J692" t="s">
        <v>88</v>
      </c>
      <c r="Q692" s="15">
        <v>44818</v>
      </c>
      <c r="R692" t="s">
        <v>1746</v>
      </c>
      <c r="S692" t="s">
        <v>1765</v>
      </c>
      <c r="T692" t="s">
        <v>1748</v>
      </c>
    </row>
    <row r="693" spans="1:20" x14ac:dyDescent="0.25">
      <c r="A693" t="s">
        <v>1008</v>
      </c>
      <c r="B693" t="s">
        <v>1743</v>
      </c>
      <c r="C693" t="s">
        <v>2087</v>
      </c>
      <c r="D693" t="s">
        <v>2082</v>
      </c>
      <c r="E693" t="s">
        <v>2088</v>
      </c>
      <c r="J693" t="s">
        <v>88</v>
      </c>
      <c r="Q693" s="15">
        <v>44818</v>
      </c>
      <c r="R693" t="s">
        <v>1746</v>
      </c>
      <c r="S693" t="s">
        <v>1765</v>
      </c>
      <c r="T693" t="s">
        <v>1748</v>
      </c>
    </row>
    <row r="694" spans="1:20" x14ac:dyDescent="0.25">
      <c r="A694" t="s">
        <v>1009</v>
      </c>
      <c r="B694" t="s">
        <v>1743</v>
      </c>
      <c r="C694" t="s">
        <v>2087</v>
      </c>
      <c r="D694" t="s">
        <v>2082</v>
      </c>
      <c r="E694" t="s">
        <v>2088</v>
      </c>
      <c r="J694" t="s">
        <v>88</v>
      </c>
      <c r="Q694" s="15">
        <v>44818</v>
      </c>
      <c r="R694" t="s">
        <v>1746</v>
      </c>
      <c r="S694" t="s">
        <v>1765</v>
      </c>
      <c r="T694" t="s">
        <v>1748</v>
      </c>
    </row>
    <row r="695" spans="1:20" x14ac:dyDescent="0.25">
      <c r="A695" t="s">
        <v>1010</v>
      </c>
      <c r="B695" t="s">
        <v>1743</v>
      </c>
      <c r="C695" t="s">
        <v>2087</v>
      </c>
      <c r="D695" t="s">
        <v>2082</v>
      </c>
      <c r="E695" t="s">
        <v>2088</v>
      </c>
      <c r="J695" t="s">
        <v>88</v>
      </c>
      <c r="Q695" s="15">
        <v>44818</v>
      </c>
      <c r="R695" t="s">
        <v>1746</v>
      </c>
      <c r="S695" t="s">
        <v>1765</v>
      </c>
      <c r="T695" t="s">
        <v>1748</v>
      </c>
    </row>
    <row r="696" spans="1:20" x14ac:dyDescent="0.25">
      <c r="A696" t="s">
        <v>1011</v>
      </c>
      <c r="B696" t="s">
        <v>1743</v>
      </c>
      <c r="C696" t="s">
        <v>2309</v>
      </c>
      <c r="D696" t="s">
        <v>2310</v>
      </c>
      <c r="E696" t="s">
        <v>1926</v>
      </c>
      <c r="J696" t="s">
        <v>414</v>
      </c>
      <c r="Q696" s="15">
        <v>44818</v>
      </c>
      <c r="R696" t="s">
        <v>1746</v>
      </c>
      <c r="S696" t="s">
        <v>2456</v>
      </c>
      <c r="T696" t="s">
        <v>1748</v>
      </c>
    </row>
    <row r="697" spans="1:20" x14ac:dyDescent="0.25">
      <c r="A697" t="s">
        <v>1011</v>
      </c>
      <c r="B697" t="s">
        <v>2195</v>
      </c>
      <c r="C697" t="s">
        <v>2309</v>
      </c>
      <c r="D697" t="s">
        <v>2310</v>
      </c>
      <c r="E697" t="s">
        <v>1926</v>
      </c>
      <c r="J697" t="s">
        <v>414</v>
      </c>
      <c r="Q697" s="15">
        <v>44818</v>
      </c>
      <c r="R697" t="s">
        <v>1746</v>
      </c>
      <c r="S697" t="s">
        <v>2456</v>
      </c>
      <c r="T697" t="s">
        <v>1748</v>
      </c>
    </row>
    <row r="698" spans="1:20" x14ac:dyDescent="0.25">
      <c r="A698" t="s">
        <v>1012</v>
      </c>
      <c r="B698" t="s">
        <v>1743</v>
      </c>
      <c r="C698" t="s">
        <v>1013</v>
      </c>
      <c r="D698" t="s">
        <v>2457</v>
      </c>
      <c r="J698" t="s">
        <v>929</v>
      </c>
      <c r="Q698" s="15">
        <v>44818</v>
      </c>
      <c r="R698" t="s">
        <v>1746</v>
      </c>
      <c r="S698" t="s">
        <v>2456</v>
      </c>
      <c r="T698" t="s">
        <v>1748</v>
      </c>
    </row>
    <row r="699" spans="1:20" x14ac:dyDescent="0.25">
      <c r="A699" t="s">
        <v>1012</v>
      </c>
      <c r="B699" t="s">
        <v>2195</v>
      </c>
      <c r="C699" t="s">
        <v>1013</v>
      </c>
      <c r="D699" t="s">
        <v>2457</v>
      </c>
      <c r="J699" t="s">
        <v>929</v>
      </c>
      <c r="Q699" s="15">
        <v>44818</v>
      </c>
      <c r="R699" t="s">
        <v>1746</v>
      </c>
      <c r="S699" t="s">
        <v>2456</v>
      </c>
      <c r="T699" t="s">
        <v>1748</v>
      </c>
    </row>
    <row r="700" spans="1:20" x14ac:dyDescent="0.25">
      <c r="A700" t="s">
        <v>1014</v>
      </c>
      <c r="B700" t="s">
        <v>2195</v>
      </c>
      <c r="C700" t="s">
        <v>2458</v>
      </c>
      <c r="D700" t="s">
        <v>2459</v>
      </c>
      <c r="E700" t="s">
        <v>2460</v>
      </c>
      <c r="J700" t="s">
        <v>1016</v>
      </c>
      <c r="Q700" s="15">
        <v>44818</v>
      </c>
      <c r="R700" t="s">
        <v>1746</v>
      </c>
      <c r="S700" t="s">
        <v>2456</v>
      </c>
      <c r="T700" t="s">
        <v>1748</v>
      </c>
    </row>
    <row r="701" spans="1:20" x14ac:dyDescent="0.25">
      <c r="A701" t="s">
        <v>1014</v>
      </c>
      <c r="B701" t="s">
        <v>1743</v>
      </c>
      <c r="C701" t="s">
        <v>2458</v>
      </c>
      <c r="D701" t="s">
        <v>2459</v>
      </c>
      <c r="E701" t="s">
        <v>2460</v>
      </c>
      <c r="J701" t="s">
        <v>1016</v>
      </c>
      <c r="Q701" s="15">
        <v>44818</v>
      </c>
      <c r="R701" t="s">
        <v>1746</v>
      </c>
      <c r="S701" t="s">
        <v>2456</v>
      </c>
      <c r="T701" t="s">
        <v>1748</v>
      </c>
    </row>
    <row r="702" spans="1:20" x14ac:dyDescent="0.25">
      <c r="A702" t="s">
        <v>1017</v>
      </c>
      <c r="B702" t="s">
        <v>1743</v>
      </c>
      <c r="C702" t="s">
        <v>2461</v>
      </c>
      <c r="D702" t="s">
        <v>2462</v>
      </c>
      <c r="E702" t="s">
        <v>2463</v>
      </c>
      <c r="J702" t="s">
        <v>999</v>
      </c>
      <c r="Q702" s="15">
        <v>44818</v>
      </c>
      <c r="R702" t="s">
        <v>1746</v>
      </c>
      <c r="S702" t="s">
        <v>2456</v>
      </c>
      <c r="T702" t="s">
        <v>1748</v>
      </c>
    </row>
    <row r="703" spans="1:20" x14ac:dyDescent="0.25">
      <c r="A703" t="s">
        <v>1017</v>
      </c>
      <c r="B703" t="s">
        <v>2195</v>
      </c>
      <c r="C703" t="s">
        <v>2461</v>
      </c>
      <c r="D703" t="s">
        <v>2462</v>
      </c>
      <c r="E703" t="s">
        <v>2463</v>
      </c>
      <c r="J703" t="s">
        <v>999</v>
      </c>
      <c r="Q703" s="15">
        <v>44818</v>
      </c>
      <c r="R703" t="s">
        <v>1746</v>
      </c>
      <c r="S703" t="s">
        <v>2456</v>
      </c>
      <c r="T703" t="s">
        <v>1748</v>
      </c>
    </row>
    <row r="704" spans="1:20" x14ac:dyDescent="0.25">
      <c r="A704" t="s">
        <v>1019</v>
      </c>
      <c r="B704" t="s">
        <v>1743</v>
      </c>
      <c r="C704" t="s">
        <v>1020</v>
      </c>
      <c r="D704" t="s">
        <v>1020</v>
      </c>
      <c r="J704" t="s">
        <v>193</v>
      </c>
      <c r="Q704" s="15">
        <v>44818</v>
      </c>
      <c r="R704" t="s">
        <v>1746</v>
      </c>
      <c r="S704" t="s">
        <v>2456</v>
      </c>
      <c r="T704" t="s">
        <v>1748</v>
      </c>
    </row>
    <row r="705" spans="1:20" x14ac:dyDescent="0.25">
      <c r="A705" t="s">
        <v>1021</v>
      </c>
      <c r="B705" t="s">
        <v>1743</v>
      </c>
      <c r="C705" t="s">
        <v>2464</v>
      </c>
      <c r="D705" t="s">
        <v>2465</v>
      </c>
      <c r="E705" t="s">
        <v>1846</v>
      </c>
      <c r="J705" t="s">
        <v>999</v>
      </c>
      <c r="Q705" s="15">
        <v>44818</v>
      </c>
      <c r="R705" t="s">
        <v>1746</v>
      </c>
      <c r="S705" t="s">
        <v>2456</v>
      </c>
      <c r="T705" t="s">
        <v>1748</v>
      </c>
    </row>
    <row r="706" spans="1:20" x14ac:dyDescent="0.25">
      <c r="A706" t="s">
        <v>1023</v>
      </c>
      <c r="B706" t="s">
        <v>1743</v>
      </c>
      <c r="C706" t="s">
        <v>1954</v>
      </c>
      <c r="D706" t="s">
        <v>1952</v>
      </c>
      <c r="E706" t="s">
        <v>1955</v>
      </c>
      <c r="J706" t="s">
        <v>196</v>
      </c>
      <c r="Q706" s="15">
        <v>44818</v>
      </c>
      <c r="R706" t="s">
        <v>1746</v>
      </c>
      <c r="S706" t="s">
        <v>2456</v>
      </c>
      <c r="T706" t="s">
        <v>1748</v>
      </c>
    </row>
    <row r="707" spans="1:20" x14ac:dyDescent="0.25">
      <c r="A707" t="s">
        <v>1023</v>
      </c>
      <c r="B707" t="s">
        <v>2195</v>
      </c>
      <c r="C707" t="s">
        <v>1954</v>
      </c>
      <c r="D707" t="s">
        <v>1952</v>
      </c>
      <c r="E707" t="s">
        <v>1955</v>
      </c>
      <c r="J707" t="s">
        <v>196</v>
      </c>
      <c r="Q707" s="15">
        <v>44818</v>
      </c>
      <c r="R707" t="s">
        <v>1746</v>
      </c>
      <c r="S707" t="s">
        <v>2456</v>
      </c>
      <c r="T707" t="s">
        <v>1748</v>
      </c>
    </row>
    <row r="708" spans="1:20" x14ac:dyDescent="0.25">
      <c r="A708" t="s">
        <v>1024</v>
      </c>
      <c r="B708" t="s">
        <v>1743</v>
      </c>
      <c r="C708" t="s">
        <v>2100</v>
      </c>
      <c r="D708" t="s">
        <v>2082</v>
      </c>
      <c r="E708" t="s">
        <v>2101</v>
      </c>
      <c r="J708" t="s">
        <v>88</v>
      </c>
      <c r="Q708" s="15">
        <v>44818</v>
      </c>
      <c r="R708" t="s">
        <v>1746</v>
      </c>
      <c r="S708" t="s">
        <v>1901</v>
      </c>
      <c r="T708" t="s">
        <v>1748</v>
      </c>
    </row>
    <row r="709" spans="1:20" x14ac:dyDescent="0.25">
      <c r="A709" t="s">
        <v>1025</v>
      </c>
      <c r="B709" t="s">
        <v>1743</v>
      </c>
      <c r="C709" t="s">
        <v>2466</v>
      </c>
      <c r="D709" t="s">
        <v>2467</v>
      </c>
      <c r="E709" t="s">
        <v>2468</v>
      </c>
      <c r="J709" t="s">
        <v>360</v>
      </c>
      <c r="Q709" s="15">
        <v>44818</v>
      </c>
      <c r="R709" t="s">
        <v>1746</v>
      </c>
      <c r="S709" t="s">
        <v>1901</v>
      </c>
      <c r="T709" t="s">
        <v>1748</v>
      </c>
    </row>
    <row r="710" spans="1:20" x14ac:dyDescent="0.25">
      <c r="A710" t="s">
        <v>1027</v>
      </c>
      <c r="B710" t="s">
        <v>1743</v>
      </c>
      <c r="C710" t="s">
        <v>2106</v>
      </c>
      <c r="D710" t="s">
        <v>2082</v>
      </c>
      <c r="E710" t="s">
        <v>2000</v>
      </c>
      <c r="J710" t="s">
        <v>88</v>
      </c>
      <c r="Q710" s="15">
        <v>44818</v>
      </c>
      <c r="R710" t="s">
        <v>1746</v>
      </c>
      <c r="S710" t="s">
        <v>1901</v>
      </c>
      <c r="T710" t="s">
        <v>1748</v>
      </c>
    </row>
    <row r="711" spans="1:20" x14ac:dyDescent="0.25">
      <c r="A711" t="s">
        <v>1028</v>
      </c>
      <c r="B711" t="s">
        <v>1743</v>
      </c>
      <c r="C711" t="s">
        <v>2102</v>
      </c>
      <c r="D711" t="s">
        <v>2082</v>
      </c>
      <c r="E711" t="s">
        <v>2103</v>
      </c>
      <c r="J711" t="s">
        <v>88</v>
      </c>
      <c r="Q711" s="15">
        <v>44818</v>
      </c>
      <c r="R711" t="s">
        <v>1746</v>
      </c>
      <c r="S711" t="s">
        <v>1901</v>
      </c>
      <c r="T711" t="s">
        <v>1748</v>
      </c>
    </row>
    <row r="712" spans="1:20" x14ac:dyDescent="0.25">
      <c r="A712" t="s">
        <v>1029</v>
      </c>
      <c r="B712" t="s">
        <v>1743</v>
      </c>
      <c r="C712" t="s">
        <v>2087</v>
      </c>
      <c r="D712" t="s">
        <v>2082</v>
      </c>
      <c r="E712" t="s">
        <v>2088</v>
      </c>
      <c r="J712" t="s">
        <v>88</v>
      </c>
      <c r="Q712" s="15">
        <v>44818</v>
      </c>
      <c r="R712" t="s">
        <v>1746</v>
      </c>
      <c r="S712" t="s">
        <v>1901</v>
      </c>
      <c r="T712" t="s">
        <v>1748</v>
      </c>
    </row>
    <row r="713" spans="1:20" x14ac:dyDescent="0.25">
      <c r="A713" t="s">
        <v>1030</v>
      </c>
      <c r="B713" t="s">
        <v>1743</v>
      </c>
      <c r="C713" t="s">
        <v>2087</v>
      </c>
      <c r="D713" t="s">
        <v>2082</v>
      </c>
      <c r="E713" t="s">
        <v>2088</v>
      </c>
      <c r="J713" t="s">
        <v>88</v>
      </c>
      <c r="Q713" s="15">
        <v>44818</v>
      </c>
      <c r="R713" t="s">
        <v>1746</v>
      </c>
      <c r="S713" t="s">
        <v>1901</v>
      </c>
      <c r="T713" t="s">
        <v>1748</v>
      </c>
    </row>
    <row r="714" spans="1:20" x14ac:dyDescent="0.25">
      <c r="A714" t="s">
        <v>1031</v>
      </c>
      <c r="B714" t="s">
        <v>1743</v>
      </c>
      <c r="C714" t="s">
        <v>2087</v>
      </c>
      <c r="D714" t="s">
        <v>2082</v>
      </c>
      <c r="E714" t="s">
        <v>2088</v>
      </c>
      <c r="J714" t="s">
        <v>88</v>
      </c>
      <c r="Q714" s="15">
        <v>44818</v>
      </c>
      <c r="R714" t="s">
        <v>1746</v>
      </c>
      <c r="S714" t="s">
        <v>1901</v>
      </c>
      <c r="T714" t="s">
        <v>1748</v>
      </c>
    </row>
    <row r="715" spans="1:20" x14ac:dyDescent="0.25">
      <c r="A715" t="s">
        <v>1032</v>
      </c>
      <c r="B715" t="s">
        <v>1743</v>
      </c>
      <c r="C715" t="s">
        <v>2087</v>
      </c>
      <c r="D715" t="s">
        <v>2082</v>
      </c>
      <c r="E715" t="s">
        <v>2088</v>
      </c>
      <c r="J715" t="s">
        <v>88</v>
      </c>
      <c r="Q715" s="15">
        <v>44818</v>
      </c>
      <c r="R715" t="s">
        <v>1746</v>
      </c>
      <c r="S715" t="s">
        <v>1901</v>
      </c>
      <c r="T715" t="s">
        <v>1748</v>
      </c>
    </row>
    <row r="716" spans="1:20" x14ac:dyDescent="0.25">
      <c r="A716" t="s">
        <v>1033</v>
      </c>
      <c r="B716" t="s">
        <v>1743</v>
      </c>
      <c r="C716" t="s">
        <v>2087</v>
      </c>
      <c r="D716" t="s">
        <v>2082</v>
      </c>
      <c r="E716" t="s">
        <v>2088</v>
      </c>
      <c r="J716" t="s">
        <v>88</v>
      </c>
      <c r="Q716" s="15">
        <v>44818</v>
      </c>
      <c r="R716" t="s">
        <v>1746</v>
      </c>
      <c r="S716" t="s">
        <v>1901</v>
      </c>
      <c r="T716" t="s">
        <v>1748</v>
      </c>
    </row>
    <row r="717" spans="1:20" x14ac:dyDescent="0.25">
      <c r="A717" t="s">
        <v>1034</v>
      </c>
      <c r="B717" t="s">
        <v>1743</v>
      </c>
      <c r="C717" t="s">
        <v>2106</v>
      </c>
      <c r="D717" t="s">
        <v>2082</v>
      </c>
      <c r="E717" t="s">
        <v>2000</v>
      </c>
      <c r="J717" t="s">
        <v>88</v>
      </c>
      <c r="Q717" s="15">
        <v>44818</v>
      </c>
      <c r="R717" t="s">
        <v>1746</v>
      </c>
      <c r="S717" t="s">
        <v>1901</v>
      </c>
      <c r="T717" t="s">
        <v>1748</v>
      </c>
    </row>
    <row r="718" spans="1:20" x14ac:dyDescent="0.25">
      <c r="A718" t="s">
        <v>1035</v>
      </c>
      <c r="B718" t="s">
        <v>1743</v>
      </c>
      <c r="C718" t="s">
        <v>2087</v>
      </c>
      <c r="D718" t="s">
        <v>2082</v>
      </c>
      <c r="E718" t="s">
        <v>2088</v>
      </c>
      <c r="J718" t="s">
        <v>88</v>
      </c>
      <c r="Q718" s="15">
        <v>44818</v>
      </c>
      <c r="R718" t="s">
        <v>1746</v>
      </c>
      <c r="S718" t="s">
        <v>1901</v>
      </c>
      <c r="T718" t="s">
        <v>1748</v>
      </c>
    </row>
    <row r="719" spans="1:20" x14ac:dyDescent="0.25">
      <c r="A719" t="s">
        <v>1036</v>
      </c>
      <c r="B719" t="s">
        <v>1743</v>
      </c>
      <c r="C719" t="s">
        <v>1905</v>
      </c>
      <c r="D719" t="s">
        <v>1903</v>
      </c>
      <c r="E719" t="s">
        <v>1906</v>
      </c>
      <c r="J719" t="s">
        <v>154</v>
      </c>
      <c r="Q719" s="15">
        <v>44818</v>
      </c>
      <c r="R719" t="s">
        <v>1746</v>
      </c>
      <c r="S719" t="s">
        <v>1901</v>
      </c>
      <c r="T719" t="s">
        <v>1748</v>
      </c>
    </row>
    <row r="720" spans="1:20" x14ac:dyDescent="0.25">
      <c r="A720" t="s">
        <v>1037</v>
      </c>
      <c r="B720" t="s">
        <v>1743</v>
      </c>
      <c r="C720" t="s">
        <v>2068</v>
      </c>
      <c r="D720" t="s">
        <v>2059</v>
      </c>
      <c r="E720" t="s">
        <v>2069</v>
      </c>
      <c r="J720" t="s">
        <v>55</v>
      </c>
      <c r="Q720" s="15">
        <v>44818</v>
      </c>
      <c r="R720" t="s">
        <v>1746</v>
      </c>
      <c r="S720" t="s">
        <v>1901</v>
      </c>
      <c r="T720" t="s">
        <v>1748</v>
      </c>
    </row>
    <row r="721" spans="1:20" x14ac:dyDescent="0.25">
      <c r="A721" t="s">
        <v>1038</v>
      </c>
      <c r="B721" t="s">
        <v>1743</v>
      </c>
      <c r="C721" t="s">
        <v>2109</v>
      </c>
      <c r="D721" t="s">
        <v>2082</v>
      </c>
      <c r="E721" t="s">
        <v>2110</v>
      </c>
      <c r="J721" t="s">
        <v>88</v>
      </c>
      <c r="Q721" s="15">
        <v>44818</v>
      </c>
      <c r="R721" t="s">
        <v>1746</v>
      </c>
      <c r="S721" t="s">
        <v>1901</v>
      </c>
      <c r="T721" t="s">
        <v>1748</v>
      </c>
    </row>
    <row r="722" spans="1:20" x14ac:dyDescent="0.25">
      <c r="A722" t="s">
        <v>1039</v>
      </c>
      <c r="B722" t="s">
        <v>1743</v>
      </c>
      <c r="C722" t="s">
        <v>2087</v>
      </c>
      <c r="D722" t="s">
        <v>2082</v>
      </c>
      <c r="E722" t="s">
        <v>2088</v>
      </c>
      <c r="J722" t="s">
        <v>88</v>
      </c>
      <c r="Q722" s="15">
        <v>44818</v>
      </c>
      <c r="R722" t="s">
        <v>1746</v>
      </c>
      <c r="S722" t="s">
        <v>1901</v>
      </c>
      <c r="T722" t="s">
        <v>1748</v>
      </c>
    </row>
    <row r="723" spans="1:20" x14ac:dyDescent="0.25">
      <c r="A723" t="s">
        <v>1040</v>
      </c>
      <c r="B723" t="s">
        <v>1743</v>
      </c>
      <c r="C723" t="s">
        <v>1818</v>
      </c>
      <c r="D723" t="s">
        <v>1819</v>
      </c>
      <c r="E723" t="s">
        <v>1783</v>
      </c>
      <c r="J723" t="s">
        <v>81</v>
      </c>
      <c r="Q723" s="15">
        <v>44818</v>
      </c>
      <c r="R723" t="s">
        <v>1746</v>
      </c>
      <c r="S723" t="s">
        <v>1901</v>
      </c>
      <c r="T723" t="s">
        <v>1748</v>
      </c>
    </row>
    <row r="724" spans="1:20" x14ac:dyDescent="0.25">
      <c r="A724" t="s">
        <v>1041</v>
      </c>
      <c r="B724" t="s">
        <v>1743</v>
      </c>
      <c r="C724" t="s">
        <v>2469</v>
      </c>
      <c r="D724" t="s">
        <v>2470</v>
      </c>
      <c r="E724" t="s">
        <v>2471</v>
      </c>
      <c r="J724" t="s">
        <v>1043</v>
      </c>
      <c r="Q724" s="15">
        <v>44818</v>
      </c>
      <c r="R724" t="s">
        <v>1746</v>
      </c>
      <c r="S724" t="s">
        <v>1901</v>
      </c>
      <c r="T724" t="s">
        <v>1748</v>
      </c>
    </row>
    <row r="725" spans="1:20" x14ac:dyDescent="0.25">
      <c r="A725" t="s">
        <v>1044</v>
      </c>
      <c r="B725" t="s">
        <v>1743</v>
      </c>
      <c r="C725" t="s">
        <v>2087</v>
      </c>
      <c r="D725" t="s">
        <v>2082</v>
      </c>
      <c r="E725" t="s">
        <v>2088</v>
      </c>
      <c r="J725" t="s">
        <v>88</v>
      </c>
      <c r="Q725" s="15">
        <v>44818</v>
      </c>
      <c r="R725" t="s">
        <v>1746</v>
      </c>
      <c r="S725" t="s">
        <v>2205</v>
      </c>
      <c r="T725" t="s">
        <v>1748</v>
      </c>
    </row>
    <row r="726" spans="1:20" x14ac:dyDescent="0.25">
      <c r="A726" t="s">
        <v>1045</v>
      </c>
      <c r="B726" t="s">
        <v>1743</v>
      </c>
      <c r="C726" t="s">
        <v>2472</v>
      </c>
      <c r="D726" t="s">
        <v>2315</v>
      </c>
      <c r="E726" t="s">
        <v>2473</v>
      </c>
      <c r="J726" t="s">
        <v>659</v>
      </c>
      <c r="Q726" s="15">
        <v>44818</v>
      </c>
      <c r="R726" t="s">
        <v>1746</v>
      </c>
      <c r="S726" t="s">
        <v>2205</v>
      </c>
      <c r="T726" t="s">
        <v>1748</v>
      </c>
    </row>
    <row r="727" spans="1:20" x14ac:dyDescent="0.25">
      <c r="A727" t="s">
        <v>1047</v>
      </c>
      <c r="B727" t="s">
        <v>1743</v>
      </c>
      <c r="C727" t="s">
        <v>2085</v>
      </c>
      <c r="D727" t="s">
        <v>2082</v>
      </c>
      <c r="E727" t="s">
        <v>2086</v>
      </c>
      <c r="J727" t="s">
        <v>88</v>
      </c>
      <c r="Q727" s="15">
        <v>44818</v>
      </c>
      <c r="R727" t="s">
        <v>1746</v>
      </c>
      <c r="S727" t="s">
        <v>2205</v>
      </c>
      <c r="T727" t="s">
        <v>1748</v>
      </c>
    </row>
    <row r="728" spans="1:20" x14ac:dyDescent="0.25">
      <c r="A728" t="s">
        <v>1048</v>
      </c>
      <c r="B728" t="s">
        <v>1743</v>
      </c>
      <c r="C728" t="s">
        <v>2087</v>
      </c>
      <c r="D728" t="s">
        <v>2082</v>
      </c>
      <c r="E728" t="s">
        <v>2088</v>
      </c>
      <c r="J728" t="s">
        <v>88</v>
      </c>
      <c r="Q728" s="15">
        <v>44818</v>
      </c>
      <c r="R728" t="s">
        <v>1746</v>
      </c>
      <c r="S728" t="s">
        <v>2205</v>
      </c>
      <c r="T728" t="s">
        <v>1748</v>
      </c>
    </row>
    <row r="729" spans="1:20" x14ac:dyDescent="0.25">
      <c r="A729" t="s">
        <v>1049</v>
      </c>
      <c r="B729" t="s">
        <v>1743</v>
      </c>
      <c r="C729" t="s">
        <v>2087</v>
      </c>
      <c r="D729" t="s">
        <v>2082</v>
      </c>
      <c r="E729" t="s">
        <v>2088</v>
      </c>
      <c r="J729" t="s">
        <v>88</v>
      </c>
      <c r="Q729" s="15">
        <v>44818</v>
      </c>
      <c r="R729" t="s">
        <v>1746</v>
      </c>
      <c r="S729" t="s">
        <v>2205</v>
      </c>
      <c r="T729" t="s">
        <v>1748</v>
      </c>
    </row>
    <row r="730" spans="1:20" x14ac:dyDescent="0.25">
      <c r="A730" t="s">
        <v>1050</v>
      </c>
      <c r="B730" t="s">
        <v>1743</v>
      </c>
      <c r="C730" t="s">
        <v>1867</v>
      </c>
      <c r="D730" t="s">
        <v>1865</v>
      </c>
      <c r="E730" t="s">
        <v>1868</v>
      </c>
      <c r="J730" t="s">
        <v>123</v>
      </c>
      <c r="Q730" s="15">
        <v>44818</v>
      </c>
      <c r="R730" t="s">
        <v>1746</v>
      </c>
      <c r="S730" t="s">
        <v>2205</v>
      </c>
      <c r="T730" t="s">
        <v>1748</v>
      </c>
    </row>
    <row r="731" spans="1:20" x14ac:dyDescent="0.25">
      <c r="A731" t="s">
        <v>1051</v>
      </c>
      <c r="B731" t="s">
        <v>1743</v>
      </c>
      <c r="C731" t="s">
        <v>1867</v>
      </c>
      <c r="D731" t="s">
        <v>1865</v>
      </c>
      <c r="E731" t="s">
        <v>1868</v>
      </c>
      <c r="J731" t="s">
        <v>123</v>
      </c>
      <c r="Q731" s="15">
        <v>44818</v>
      </c>
      <c r="R731" t="s">
        <v>1746</v>
      </c>
      <c r="S731" t="s">
        <v>2205</v>
      </c>
      <c r="T731" t="s">
        <v>1748</v>
      </c>
    </row>
    <row r="732" spans="1:20" x14ac:dyDescent="0.25">
      <c r="A732" t="s">
        <v>1052</v>
      </c>
      <c r="B732" t="s">
        <v>1743</v>
      </c>
      <c r="C732" t="s">
        <v>2087</v>
      </c>
      <c r="D732" t="s">
        <v>2082</v>
      </c>
      <c r="E732" t="s">
        <v>2088</v>
      </c>
      <c r="J732" t="s">
        <v>88</v>
      </c>
      <c r="Q732" s="15">
        <v>44818</v>
      </c>
      <c r="R732" t="s">
        <v>1746</v>
      </c>
      <c r="S732" t="s">
        <v>2205</v>
      </c>
      <c r="T732" t="s">
        <v>1748</v>
      </c>
    </row>
    <row r="733" spans="1:20" x14ac:dyDescent="0.25">
      <c r="A733" t="s">
        <v>1053</v>
      </c>
      <c r="B733" t="s">
        <v>1743</v>
      </c>
      <c r="C733" t="s">
        <v>2102</v>
      </c>
      <c r="D733" t="s">
        <v>2082</v>
      </c>
      <c r="E733" t="s">
        <v>2103</v>
      </c>
      <c r="J733" t="s">
        <v>88</v>
      </c>
      <c r="Q733" s="15">
        <v>44818</v>
      </c>
      <c r="R733" t="s">
        <v>1746</v>
      </c>
      <c r="S733" t="s">
        <v>2205</v>
      </c>
      <c r="T733" t="s">
        <v>1748</v>
      </c>
    </row>
    <row r="734" spans="1:20" x14ac:dyDescent="0.25">
      <c r="A734" t="s">
        <v>1054</v>
      </c>
      <c r="B734" t="s">
        <v>1743</v>
      </c>
      <c r="C734" t="s">
        <v>2102</v>
      </c>
      <c r="D734" t="s">
        <v>2082</v>
      </c>
      <c r="E734" t="s">
        <v>2103</v>
      </c>
      <c r="J734" t="s">
        <v>88</v>
      </c>
      <c r="Q734" s="15">
        <v>44818</v>
      </c>
      <c r="R734" t="s">
        <v>1746</v>
      </c>
      <c r="S734" t="s">
        <v>2027</v>
      </c>
      <c r="T734" t="s">
        <v>1748</v>
      </c>
    </row>
    <row r="735" spans="1:20" x14ac:dyDescent="0.25">
      <c r="A735" t="s">
        <v>1055</v>
      </c>
      <c r="B735" t="s">
        <v>1743</v>
      </c>
      <c r="C735" t="s">
        <v>1905</v>
      </c>
      <c r="D735" t="s">
        <v>1903</v>
      </c>
      <c r="E735" t="s">
        <v>1906</v>
      </c>
      <c r="J735" t="s">
        <v>154</v>
      </c>
      <c r="Q735" s="15">
        <v>44818</v>
      </c>
      <c r="R735" t="s">
        <v>1746</v>
      </c>
      <c r="S735" t="s">
        <v>2027</v>
      </c>
      <c r="T735" t="s">
        <v>1748</v>
      </c>
    </row>
    <row r="736" spans="1:20" x14ac:dyDescent="0.25">
      <c r="A736" t="s">
        <v>1056</v>
      </c>
      <c r="B736" t="s">
        <v>1743</v>
      </c>
      <c r="C736" t="s">
        <v>2087</v>
      </c>
      <c r="D736" t="s">
        <v>2082</v>
      </c>
      <c r="E736" t="s">
        <v>2088</v>
      </c>
      <c r="J736" t="s">
        <v>88</v>
      </c>
      <c r="Q736" s="15">
        <v>44818</v>
      </c>
      <c r="R736" t="s">
        <v>1746</v>
      </c>
      <c r="S736" t="s">
        <v>2027</v>
      </c>
      <c r="T736" t="s">
        <v>1748</v>
      </c>
    </row>
    <row r="737" spans="1:20" x14ac:dyDescent="0.25">
      <c r="A737" t="s">
        <v>1057</v>
      </c>
      <c r="B737" t="s">
        <v>1743</v>
      </c>
      <c r="C737" t="s">
        <v>2100</v>
      </c>
      <c r="D737" t="s">
        <v>2082</v>
      </c>
      <c r="E737" t="s">
        <v>2101</v>
      </c>
      <c r="J737" t="s">
        <v>88</v>
      </c>
      <c r="Q737" s="15">
        <v>44818</v>
      </c>
      <c r="R737" t="s">
        <v>1746</v>
      </c>
      <c r="S737" t="s">
        <v>2027</v>
      </c>
      <c r="T737" t="s">
        <v>1748</v>
      </c>
    </row>
    <row r="738" spans="1:20" x14ac:dyDescent="0.25">
      <c r="A738" t="s">
        <v>1058</v>
      </c>
      <c r="B738" t="s">
        <v>1743</v>
      </c>
      <c r="C738" t="s">
        <v>2104</v>
      </c>
      <c r="D738" t="s">
        <v>2082</v>
      </c>
      <c r="E738" t="s">
        <v>2105</v>
      </c>
      <c r="J738" t="s">
        <v>88</v>
      </c>
      <c r="Q738" s="15">
        <v>44818</v>
      </c>
      <c r="R738" t="s">
        <v>1746</v>
      </c>
      <c r="S738" t="s">
        <v>2027</v>
      </c>
      <c r="T738" t="s">
        <v>1748</v>
      </c>
    </row>
    <row r="739" spans="1:20" x14ac:dyDescent="0.25">
      <c r="A739" t="s">
        <v>1059</v>
      </c>
      <c r="B739" t="s">
        <v>1743</v>
      </c>
      <c r="C739" t="s">
        <v>2052</v>
      </c>
      <c r="D739" t="s">
        <v>2053</v>
      </c>
      <c r="E739" t="s">
        <v>2054</v>
      </c>
      <c r="J739" t="s">
        <v>292</v>
      </c>
      <c r="Q739" s="15">
        <v>44818</v>
      </c>
      <c r="R739" t="s">
        <v>1746</v>
      </c>
      <c r="S739" t="s">
        <v>2027</v>
      </c>
      <c r="T739" t="s">
        <v>1748</v>
      </c>
    </row>
    <row r="740" spans="1:20" x14ac:dyDescent="0.25">
      <c r="A740" t="s">
        <v>1060</v>
      </c>
      <c r="B740" t="s">
        <v>1743</v>
      </c>
      <c r="C740" t="s">
        <v>2474</v>
      </c>
      <c r="D740" t="s">
        <v>1977</v>
      </c>
      <c r="E740" t="s">
        <v>1978</v>
      </c>
      <c r="J740" t="s">
        <v>222</v>
      </c>
      <c r="Q740" s="15">
        <v>44818</v>
      </c>
      <c r="R740" t="s">
        <v>1746</v>
      </c>
      <c r="S740" t="s">
        <v>1768</v>
      </c>
      <c r="T740" t="s">
        <v>1748</v>
      </c>
    </row>
    <row r="741" spans="1:20" x14ac:dyDescent="0.25">
      <c r="A741" t="s">
        <v>1062</v>
      </c>
      <c r="B741" t="s">
        <v>1743</v>
      </c>
      <c r="C741" t="s">
        <v>2475</v>
      </c>
      <c r="D741" t="s">
        <v>2476</v>
      </c>
      <c r="E741" t="s">
        <v>2404</v>
      </c>
      <c r="J741" t="s">
        <v>809</v>
      </c>
      <c r="Q741" s="15">
        <v>44818</v>
      </c>
      <c r="R741" t="s">
        <v>1746</v>
      </c>
      <c r="S741" t="s">
        <v>1768</v>
      </c>
      <c r="T741" t="s">
        <v>1748</v>
      </c>
    </row>
    <row r="742" spans="1:20" x14ac:dyDescent="0.25">
      <c r="A742" t="s">
        <v>1064</v>
      </c>
      <c r="B742" t="s">
        <v>1743</v>
      </c>
      <c r="C742" t="s">
        <v>2020</v>
      </c>
      <c r="D742" t="s">
        <v>2018</v>
      </c>
      <c r="E742" t="s">
        <v>1915</v>
      </c>
      <c r="J742" t="s">
        <v>258</v>
      </c>
      <c r="Q742" s="15">
        <v>44818</v>
      </c>
      <c r="R742" t="s">
        <v>1746</v>
      </c>
      <c r="S742" t="s">
        <v>2021</v>
      </c>
      <c r="T742" t="s">
        <v>1748</v>
      </c>
    </row>
    <row r="743" spans="1:20" x14ac:dyDescent="0.25">
      <c r="A743" t="s">
        <v>1065</v>
      </c>
      <c r="B743" t="s">
        <v>1743</v>
      </c>
      <c r="C743" t="s">
        <v>2100</v>
      </c>
      <c r="D743" t="s">
        <v>2082</v>
      </c>
      <c r="E743" t="s">
        <v>2101</v>
      </c>
      <c r="J743" t="s">
        <v>88</v>
      </c>
      <c r="Q743" s="15">
        <v>44818</v>
      </c>
      <c r="R743" t="s">
        <v>1746</v>
      </c>
      <c r="S743" t="s">
        <v>2021</v>
      </c>
      <c r="T743" t="s">
        <v>1748</v>
      </c>
    </row>
    <row r="744" spans="1:20" x14ac:dyDescent="0.25">
      <c r="A744" t="s">
        <v>1066</v>
      </c>
      <c r="B744" t="s">
        <v>1743</v>
      </c>
      <c r="C744" t="s">
        <v>2148</v>
      </c>
      <c r="D744" t="s">
        <v>2149</v>
      </c>
      <c r="E744" t="s">
        <v>2150</v>
      </c>
      <c r="J744" t="s">
        <v>70</v>
      </c>
      <c r="Q744" s="15">
        <v>44818</v>
      </c>
      <c r="R744" t="s">
        <v>1746</v>
      </c>
      <c r="S744" t="s">
        <v>2021</v>
      </c>
      <c r="T744" t="s">
        <v>1748</v>
      </c>
    </row>
    <row r="745" spans="1:20" x14ac:dyDescent="0.25">
      <c r="A745" t="s">
        <v>1067</v>
      </c>
      <c r="B745" t="s">
        <v>1743</v>
      </c>
      <c r="C745" t="s">
        <v>2477</v>
      </c>
      <c r="D745" t="s">
        <v>2391</v>
      </c>
      <c r="E745" t="s">
        <v>2478</v>
      </c>
      <c r="J745" t="s">
        <v>136</v>
      </c>
      <c r="Q745" s="15">
        <v>44818</v>
      </c>
      <c r="R745" t="s">
        <v>1746</v>
      </c>
      <c r="S745" t="s">
        <v>1852</v>
      </c>
      <c r="T745" t="s">
        <v>1748</v>
      </c>
    </row>
    <row r="746" spans="1:20" x14ac:dyDescent="0.25">
      <c r="A746" t="s">
        <v>1069</v>
      </c>
      <c r="B746" t="s">
        <v>1743</v>
      </c>
      <c r="C746" t="s">
        <v>2479</v>
      </c>
      <c r="D746" t="s">
        <v>2480</v>
      </c>
      <c r="E746" t="s">
        <v>2481</v>
      </c>
      <c r="J746" t="s">
        <v>591</v>
      </c>
      <c r="Q746" s="15">
        <v>44818</v>
      </c>
      <c r="R746" t="s">
        <v>1746</v>
      </c>
      <c r="S746" t="s">
        <v>1852</v>
      </c>
      <c r="T746" t="s">
        <v>1748</v>
      </c>
    </row>
    <row r="747" spans="1:20" x14ac:dyDescent="0.25">
      <c r="A747" t="s">
        <v>1071</v>
      </c>
      <c r="B747" t="s">
        <v>1743</v>
      </c>
      <c r="C747" t="s">
        <v>2482</v>
      </c>
      <c r="D747" t="s">
        <v>2483</v>
      </c>
      <c r="E747" t="s">
        <v>1785</v>
      </c>
      <c r="J747" t="s">
        <v>591</v>
      </c>
      <c r="Q747" s="15">
        <v>44818</v>
      </c>
      <c r="R747" t="s">
        <v>1746</v>
      </c>
      <c r="S747" t="s">
        <v>1852</v>
      </c>
      <c r="T747" t="s">
        <v>1748</v>
      </c>
    </row>
    <row r="748" spans="1:20" x14ac:dyDescent="0.25">
      <c r="A748" t="s">
        <v>1073</v>
      </c>
      <c r="B748" t="s">
        <v>1743</v>
      </c>
      <c r="C748" t="s">
        <v>1074</v>
      </c>
      <c r="D748" t="s">
        <v>2179</v>
      </c>
      <c r="E748" t="s">
        <v>2445</v>
      </c>
      <c r="J748" t="s">
        <v>411</v>
      </c>
      <c r="Q748" s="15">
        <v>44818</v>
      </c>
      <c r="R748" t="s">
        <v>1746</v>
      </c>
      <c r="S748" t="s">
        <v>1852</v>
      </c>
      <c r="T748" t="s">
        <v>1748</v>
      </c>
    </row>
    <row r="749" spans="1:20" x14ac:dyDescent="0.25">
      <c r="A749" t="s">
        <v>1075</v>
      </c>
      <c r="B749" t="s">
        <v>1743</v>
      </c>
      <c r="C749" t="s">
        <v>2484</v>
      </c>
      <c r="D749" t="s">
        <v>2485</v>
      </c>
      <c r="E749" t="s">
        <v>1757</v>
      </c>
      <c r="J749" t="s">
        <v>929</v>
      </c>
      <c r="Q749" s="15">
        <v>44818</v>
      </c>
      <c r="R749" t="s">
        <v>1746</v>
      </c>
      <c r="S749" t="s">
        <v>1852</v>
      </c>
      <c r="T749" t="s">
        <v>1748</v>
      </c>
    </row>
    <row r="750" spans="1:20" x14ac:dyDescent="0.25">
      <c r="A750" t="s">
        <v>1077</v>
      </c>
      <c r="B750" t="s">
        <v>1743</v>
      </c>
      <c r="C750" t="s">
        <v>1078</v>
      </c>
      <c r="D750" t="s">
        <v>2486</v>
      </c>
      <c r="E750" t="s">
        <v>2487</v>
      </c>
      <c r="J750" t="s">
        <v>1079</v>
      </c>
      <c r="Q750" s="15">
        <v>44818</v>
      </c>
      <c r="R750" t="s">
        <v>1746</v>
      </c>
      <c r="S750" t="s">
        <v>1852</v>
      </c>
      <c r="T750" t="s">
        <v>1748</v>
      </c>
    </row>
    <row r="751" spans="1:20" x14ac:dyDescent="0.25">
      <c r="A751" t="s">
        <v>1080</v>
      </c>
      <c r="B751" t="s">
        <v>1743</v>
      </c>
      <c r="C751" t="s">
        <v>2488</v>
      </c>
      <c r="D751" t="s">
        <v>2489</v>
      </c>
      <c r="E751" t="s">
        <v>2490</v>
      </c>
      <c r="J751" t="s">
        <v>977</v>
      </c>
      <c r="Q751" s="15">
        <v>44818</v>
      </c>
      <c r="R751" t="s">
        <v>1746</v>
      </c>
      <c r="S751" t="s">
        <v>1852</v>
      </c>
      <c r="T751" t="s">
        <v>1748</v>
      </c>
    </row>
    <row r="752" spans="1:20" x14ac:dyDescent="0.25">
      <c r="A752" t="s">
        <v>1082</v>
      </c>
      <c r="B752" t="s">
        <v>1743</v>
      </c>
      <c r="C752" t="s">
        <v>2491</v>
      </c>
      <c r="D752" t="s">
        <v>2492</v>
      </c>
      <c r="E752" t="s">
        <v>2493</v>
      </c>
      <c r="J752" t="s">
        <v>116</v>
      </c>
      <c r="Q752" s="15">
        <v>44818</v>
      </c>
      <c r="R752" t="s">
        <v>1746</v>
      </c>
      <c r="S752" t="s">
        <v>1852</v>
      </c>
      <c r="T752" t="s">
        <v>1748</v>
      </c>
    </row>
    <row r="753" spans="1:20" x14ac:dyDescent="0.25">
      <c r="A753" t="s">
        <v>1084</v>
      </c>
      <c r="B753" t="s">
        <v>1743</v>
      </c>
      <c r="C753" t="s">
        <v>2469</v>
      </c>
      <c r="D753" t="s">
        <v>2470</v>
      </c>
      <c r="E753" t="s">
        <v>2471</v>
      </c>
      <c r="J753" t="s">
        <v>1043</v>
      </c>
      <c r="Q753" s="15">
        <v>44818</v>
      </c>
      <c r="R753" t="s">
        <v>1746</v>
      </c>
      <c r="S753" t="s">
        <v>1852</v>
      </c>
      <c r="T753" t="s">
        <v>1748</v>
      </c>
    </row>
    <row r="754" spans="1:20" x14ac:dyDescent="0.25">
      <c r="A754" t="s">
        <v>1085</v>
      </c>
      <c r="B754" t="s">
        <v>1743</v>
      </c>
      <c r="C754" t="s">
        <v>2494</v>
      </c>
      <c r="D754" t="s">
        <v>1020</v>
      </c>
      <c r="E754" t="s">
        <v>1872</v>
      </c>
      <c r="J754" t="s">
        <v>193</v>
      </c>
      <c r="Q754" s="15">
        <v>44818</v>
      </c>
      <c r="R754" t="s">
        <v>1746</v>
      </c>
      <c r="S754" t="s">
        <v>1768</v>
      </c>
      <c r="T754" t="s">
        <v>1748</v>
      </c>
    </row>
    <row r="755" spans="1:20" x14ac:dyDescent="0.25">
      <c r="A755" t="s">
        <v>1087</v>
      </c>
      <c r="B755" t="s">
        <v>1743</v>
      </c>
      <c r="C755" t="s">
        <v>2494</v>
      </c>
      <c r="D755" t="s">
        <v>1020</v>
      </c>
      <c r="E755" t="s">
        <v>1872</v>
      </c>
      <c r="J755" t="s">
        <v>193</v>
      </c>
      <c r="Q755" s="15">
        <v>44818</v>
      </c>
      <c r="R755" t="s">
        <v>1746</v>
      </c>
      <c r="S755" t="s">
        <v>1768</v>
      </c>
      <c r="T755" t="s">
        <v>1748</v>
      </c>
    </row>
    <row r="756" spans="1:20" x14ac:dyDescent="0.25">
      <c r="A756" t="s">
        <v>1088</v>
      </c>
      <c r="B756" t="s">
        <v>1743</v>
      </c>
      <c r="C756" t="s">
        <v>2494</v>
      </c>
      <c r="D756" t="s">
        <v>1020</v>
      </c>
      <c r="E756" t="s">
        <v>1872</v>
      </c>
      <c r="J756" t="s">
        <v>193</v>
      </c>
      <c r="Q756" s="15">
        <v>44818</v>
      </c>
      <c r="R756" t="s">
        <v>1746</v>
      </c>
      <c r="S756" t="s">
        <v>1768</v>
      </c>
      <c r="T756" t="s">
        <v>1748</v>
      </c>
    </row>
    <row r="757" spans="1:20" x14ac:dyDescent="0.25">
      <c r="A757" t="s">
        <v>1089</v>
      </c>
      <c r="B757" t="s">
        <v>1743</v>
      </c>
      <c r="C757" t="s">
        <v>2494</v>
      </c>
      <c r="D757" t="s">
        <v>1020</v>
      </c>
      <c r="E757" t="s">
        <v>1872</v>
      </c>
      <c r="J757" t="s">
        <v>193</v>
      </c>
      <c r="Q757" s="15">
        <v>44818</v>
      </c>
      <c r="R757" t="s">
        <v>1746</v>
      </c>
      <c r="S757" t="s">
        <v>1768</v>
      </c>
      <c r="T757" t="s">
        <v>1748</v>
      </c>
    </row>
    <row r="758" spans="1:20" x14ac:dyDescent="0.25">
      <c r="A758" t="s">
        <v>1090</v>
      </c>
      <c r="B758" t="s">
        <v>1743</v>
      </c>
      <c r="C758" t="s">
        <v>1762</v>
      </c>
      <c r="D758" t="s">
        <v>1750</v>
      </c>
      <c r="E758" t="s">
        <v>1763</v>
      </c>
      <c r="J758" t="s">
        <v>17</v>
      </c>
      <c r="Q758" s="15">
        <v>44818</v>
      </c>
      <c r="R758" t="s">
        <v>1746</v>
      </c>
      <c r="S758" t="s">
        <v>1877</v>
      </c>
      <c r="T758" t="s">
        <v>1748</v>
      </c>
    </row>
    <row r="759" spans="1:20" x14ac:dyDescent="0.25">
      <c r="A759" t="s">
        <v>1091</v>
      </c>
      <c r="B759" t="s">
        <v>1743</v>
      </c>
      <c r="C759" t="s">
        <v>1762</v>
      </c>
      <c r="D759" t="s">
        <v>1750</v>
      </c>
      <c r="E759" t="s">
        <v>1763</v>
      </c>
      <c r="J759" t="s">
        <v>17</v>
      </c>
      <c r="Q759" s="15">
        <v>44818</v>
      </c>
      <c r="R759" t="s">
        <v>1746</v>
      </c>
      <c r="S759" t="s">
        <v>1768</v>
      </c>
      <c r="T759" t="s">
        <v>1748</v>
      </c>
    </row>
    <row r="760" spans="1:20" x14ac:dyDescent="0.25">
      <c r="A760" t="s">
        <v>1092</v>
      </c>
      <c r="B760" t="s">
        <v>1743</v>
      </c>
      <c r="C760" t="s">
        <v>1762</v>
      </c>
      <c r="D760" t="s">
        <v>1750</v>
      </c>
      <c r="E760" t="s">
        <v>1763</v>
      </c>
      <c r="J760" t="s">
        <v>17</v>
      </c>
      <c r="Q760" s="15">
        <v>44818</v>
      </c>
      <c r="R760" t="s">
        <v>1746</v>
      </c>
      <c r="S760" t="s">
        <v>2495</v>
      </c>
      <c r="T760" t="s">
        <v>1748</v>
      </c>
    </row>
    <row r="761" spans="1:20" x14ac:dyDescent="0.25">
      <c r="A761" t="s">
        <v>1093</v>
      </c>
      <c r="B761" t="s">
        <v>1743</v>
      </c>
      <c r="C761" t="s">
        <v>2265</v>
      </c>
      <c r="D761" t="s">
        <v>1750</v>
      </c>
      <c r="E761" t="s">
        <v>1767</v>
      </c>
      <c r="J761" t="s">
        <v>17</v>
      </c>
      <c r="Q761" s="15">
        <v>44818</v>
      </c>
      <c r="R761" t="s">
        <v>1746</v>
      </c>
      <c r="S761" t="s">
        <v>1768</v>
      </c>
      <c r="T761" t="s">
        <v>1748</v>
      </c>
    </row>
    <row r="762" spans="1:20" x14ac:dyDescent="0.25">
      <c r="A762" t="s">
        <v>1094</v>
      </c>
      <c r="B762" t="s">
        <v>1743</v>
      </c>
      <c r="C762" t="s">
        <v>2265</v>
      </c>
      <c r="D762" t="s">
        <v>1750</v>
      </c>
      <c r="E762" t="s">
        <v>1767</v>
      </c>
      <c r="J762" t="s">
        <v>17</v>
      </c>
      <c r="Q762" s="15">
        <v>44818</v>
      </c>
      <c r="R762" t="s">
        <v>1746</v>
      </c>
      <c r="S762" t="s">
        <v>1768</v>
      </c>
      <c r="T762" t="s">
        <v>1748</v>
      </c>
    </row>
    <row r="763" spans="1:20" x14ac:dyDescent="0.25">
      <c r="A763" t="s">
        <v>1095</v>
      </c>
      <c r="B763" t="s">
        <v>1743</v>
      </c>
      <c r="C763" t="s">
        <v>1762</v>
      </c>
      <c r="D763" t="s">
        <v>1750</v>
      </c>
      <c r="E763" t="s">
        <v>1763</v>
      </c>
      <c r="J763" t="s">
        <v>17</v>
      </c>
      <c r="Q763" s="15">
        <v>44818</v>
      </c>
      <c r="R763" t="s">
        <v>1746</v>
      </c>
      <c r="S763" t="s">
        <v>1858</v>
      </c>
      <c r="T763" t="s">
        <v>1748</v>
      </c>
    </row>
    <row r="764" spans="1:20" x14ac:dyDescent="0.25">
      <c r="A764" t="s">
        <v>1096</v>
      </c>
      <c r="B764" t="s">
        <v>1743</v>
      </c>
      <c r="C764" t="s">
        <v>1784</v>
      </c>
      <c r="D764" t="s">
        <v>1780</v>
      </c>
      <c r="E764" t="s">
        <v>1785</v>
      </c>
      <c r="J764" t="s">
        <v>17</v>
      </c>
      <c r="Q764" s="15">
        <v>44818</v>
      </c>
      <c r="R764" t="s">
        <v>1746</v>
      </c>
      <c r="S764" t="s">
        <v>1858</v>
      </c>
      <c r="T764" t="s">
        <v>1748</v>
      </c>
    </row>
    <row r="765" spans="1:20" x14ac:dyDescent="0.25">
      <c r="A765" t="s">
        <v>1097</v>
      </c>
      <c r="B765" t="s">
        <v>1743</v>
      </c>
      <c r="C765" t="s">
        <v>1784</v>
      </c>
      <c r="D765" t="s">
        <v>1780</v>
      </c>
      <c r="E765" t="s">
        <v>1785</v>
      </c>
      <c r="J765" t="s">
        <v>17</v>
      </c>
      <c r="Q765" s="15">
        <v>44818</v>
      </c>
      <c r="R765" t="s">
        <v>1746</v>
      </c>
      <c r="S765" t="s">
        <v>1768</v>
      </c>
      <c r="T765" t="s">
        <v>1748</v>
      </c>
    </row>
    <row r="766" spans="1:20" x14ac:dyDescent="0.25">
      <c r="A766" t="s">
        <v>1098</v>
      </c>
      <c r="B766" t="s">
        <v>1743</v>
      </c>
      <c r="C766" t="s">
        <v>2306</v>
      </c>
      <c r="D766" t="s">
        <v>2307</v>
      </c>
      <c r="E766" t="s">
        <v>1815</v>
      </c>
      <c r="J766" t="s">
        <v>648</v>
      </c>
      <c r="Q766" s="15">
        <v>44818</v>
      </c>
      <c r="R766" t="s">
        <v>1746</v>
      </c>
      <c r="S766" t="s">
        <v>1877</v>
      </c>
      <c r="T766" t="s">
        <v>1748</v>
      </c>
    </row>
    <row r="767" spans="1:20" x14ac:dyDescent="0.25">
      <c r="A767" t="s">
        <v>1099</v>
      </c>
      <c r="B767" t="s">
        <v>1743</v>
      </c>
      <c r="C767" t="s">
        <v>2306</v>
      </c>
      <c r="D767" t="s">
        <v>2307</v>
      </c>
      <c r="E767" t="s">
        <v>1815</v>
      </c>
      <c r="J767" t="s">
        <v>648</v>
      </c>
      <c r="Q767" s="15">
        <v>44818</v>
      </c>
      <c r="R767" t="s">
        <v>1746</v>
      </c>
      <c r="S767" t="s">
        <v>1877</v>
      </c>
      <c r="T767" t="s">
        <v>1748</v>
      </c>
    </row>
    <row r="768" spans="1:20" x14ac:dyDescent="0.25">
      <c r="A768" t="s">
        <v>1100</v>
      </c>
      <c r="B768" t="s">
        <v>1743</v>
      </c>
      <c r="C768" t="s">
        <v>2496</v>
      </c>
      <c r="D768" t="s">
        <v>2271</v>
      </c>
      <c r="E768" t="s">
        <v>2129</v>
      </c>
      <c r="J768" t="s">
        <v>596</v>
      </c>
      <c r="Q768" s="15">
        <v>44818</v>
      </c>
      <c r="R768" t="s">
        <v>1746</v>
      </c>
      <c r="S768" t="s">
        <v>1858</v>
      </c>
      <c r="T768" t="s">
        <v>1748</v>
      </c>
    </row>
    <row r="769" spans="1:20" x14ac:dyDescent="0.25">
      <c r="A769" t="s">
        <v>1102</v>
      </c>
      <c r="B769" t="s">
        <v>1743</v>
      </c>
      <c r="C769" t="s">
        <v>2309</v>
      </c>
      <c r="D769" t="s">
        <v>2310</v>
      </c>
      <c r="E769" t="s">
        <v>1926</v>
      </c>
      <c r="J769" t="s">
        <v>414</v>
      </c>
      <c r="Q769" s="15">
        <v>44818</v>
      </c>
      <c r="R769" t="s">
        <v>1746</v>
      </c>
      <c r="S769" t="s">
        <v>1858</v>
      </c>
      <c r="T769" t="s">
        <v>1748</v>
      </c>
    </row>
    <row r="770" spans="1:20" x14ac:dyDescent="0.25">
      <c r="A770" t="s">
        <v>1103</v>
      </c>
      <c r="B770" t="s">
        <v>1743</v>
      </c>
      <c r="C770" t="s">
        <v>2497</v>
      </c>
      <c r="D770" t="s">
        <v>2498</v>
      </c>
      <c r="E770" t="s">
        <v>2186</v>
      </c>
      <c r="Q770" s="15">
        <v>44818</v>
      </c>
      <c r="R770" t="s">
        <v>1746</v>
      </c>
      <c r="S770" t="s">
        <v>1820</v>
      </c>
      <c r="T770" t="s">
        <v>1748</v>
      </c>
    </row>
    <row r="771" spans="1:20" x14ac:dyDescent="0.25">
      <c r="A771" t="s">
        <v>1105</v>
      </c>
      <c r="B771" t="s">
        <v>1743</v>
      </c>
      <c r="C771" t="s">
        <v>2499</v>
      </c>
      <c r="D771" t="s">
        <v>2315</v>
      </c>
      <c r="E771" t="s">
        <v>2500</v>
      </c>
      <c r="J771" t="s">
        <v>659</v>
      </c>
      <c r="Q771" s="15">
        <v>44818</v>
      </c>
      <c r="R771" t="s">
        <v>1746</v>
      </c>
      <c r="S771" t="s">
        <v>1901</v>
      </c>
      <c r="T771" t="s">
        <v>1748</v>
      </c>
    </row>
    <row r="772" spans="1:20" x14ac:dyDescent="0.25">
      <c r="A772" t="s">
        <v>1107</v>
      </c>
      <c r="B772" t="s">
        <v>1743</v>
      </c>
      <c r="C772" t="s">
        <v>1811</v>
      </c>
      <c r="D772" t="s">
        <v>1809</v>
      </c>
      <c r="E772" t="s">
        <v>1812</v>
      </c>
      <c r="J772" t="s">
        <v>64</v>
      </c>
      <c r="Q772" s="15">
        <v>44818</v>
      </c>
      <c r="R772" t="s">
        <v>1746</v>
      </c>
      <c r="S772" t="s">
        <v>1858</v>
      </c>
      <c r="T772" t="s">
        <v>1748</v>
      </c>
    </row>
    <row r="773" spans="1:20" x14ac:dyDescent="0.25">
      <c r="A773" t="s">
        <v>1108</v>
      </c>
      <c r="B773" t="s">
        <v>1743</v>
      </c>
      <c r="C773" t="s">
        <v>2501</v>
      </c>
      <c r="D773" t="s">
        <v>1832</v>
      </c>
      <c r="E773" t="s">
        <v>1833</v>
      </c>
      <c r="J773" t="s">
        <v>11</v>
      </c>
      <c r="Q773" s="15">
        <v>44818</v>
      </c>
      <c r="R773" t="s">
        <v>1746</v>
      </c>
      <c r="S773" t="s">
        <v>1768</v>
      </c>
      <c r="T773" t="s">
        <v>1748</v>
      </c>
    </row>
    <row r="774" spans="1:20" x14ac:dyDescent="0.25">
      <c r="A774" t="s">
        <v>1110</v>
      </c>
      <c r="B774" t="s">
        <v>1743</v>
      </c>
      <c r="C774" t="s">
        <v>2502</v>
      </c>
      <c r="D774" t="s">
        <v>1845</v>
      </c>
      <c r="E774" t="s">
        <v>1846</v>
      </c>
      <c r="F774" t="s">
        <v>1871</v>
      </c>
      <c r="G774" t="s">
        <v>2011</v>
      </c>
      <c r="J774" t="s">
        <v>52</v>
      </c>
      <c r="Q774" s="15">
        <v>44818</v>
      </c>
      <c r="R774" t="s">
        <v>1746</v>
      </c>
      <c r="S774" t="s">
        <v>1820</v>
      </c>
      <c r="T774" t="s">
        <v>1748</v>
      </c>
    </row>
    <row r="775" spans="1:20" x14ac:dyDescent="0.25">
      <c r="A775" t="s">
        <v>1112</v>
      </c>
      <c r="B775" t="s">
        <v>1743</v>
      </c>
      <c r="C775" t="s">
        <v>2502</v>
      </c>
      <c r="D775" t="s">
        <v>1845</v>
      </c>
      <c r="E775" t="s">
        <v>1846</v>
      </c>
      <c r="F775" t="s">
        <v>1871</v>
      </c>
      <c r="G775" t="s">
        <v>2011</v>
      </c>
      <c r="J775" t="s">
        <v>52</v>
      </c>
      <c r="Q775" s="15">
        <v>44818</v>
      </c>
      <c r="R775" t="s">
        <v>1746</v>
      </c>
      <c r="S775" t="s">
        <v>1820</v>
      </c>
      <c r="T775" t="s">
        <v>1748</v>
      </c>
    </row>
    <row r="776" spans="1:20" x14ac:dyDescent="0.25">
      <c r="A776" t="s">
        <v>1113</v>
      </c>
      <c r="B776" t="s">
        <v>1743</v>
      </c>
      <c r="C776" t="s">
        <v>2502</v>
      </c>
      <c r="D776" t="s">
        <v>1845</v>
      </c>
      <c r="E776" t="s">
        <v>1846</v>
      </c>
      <c r="F776" t="s">
        <v>1871</v>
      </c>
      <c r="G776" t="s">
        <v>2011</v>
      </c>
      <c r="J776" t="s">
        <v>52</v>
      </c>
      <c r="Q776" s="15">
        <v>44818</v>
      </c>
      <c r="R776" t="s">
        <v>1746</v>
      </c>
      <c r="S776" t="s">
        <v>1820</v>
      </c>
      <c r="T776" t="s">
        <v>1748</v>
      </c>
    </row>
    <row r="777" spans="1:20" x14ac:dyDescent="0.25">
      <c r="A777" t="s">
        <v>1114</v>
      </c>
      <c r="B777" t="s">
        <v>1743</v>
      </c>
      <c r="C777" t="s">
        <v>2502</v>
      </c>
      <c r="D777" t="s">
        <v>1845</v>
      </c>
      <c r="E777" t="s">
        <v>1846</v>
      </c>
      <c r="F777" t="s">
        <v>1871</v>
      </c>
      <c r="G777" t="s">
        <v>2011</v>
      </c>
      <c r="J777" t="s">
        <v>52</v>
      </c>
      <c r="Q777" s="15">
        <v>44818</v>
      </c>
      <c r="R777" t="s">
        <v>1746</v>
      </c>
      <c r="S777" t="s">
        <v>1820</v>
      </c>
      <c r="T777" t="s">
        <v>1748</v>
      </c>
    </row>
    <row r="778" spans="1:20" x14ac:dyDescent="0.25">
      <c r="A778" t="s">
        <v>1115</v>
      </c>
      <c r="B778" t="s">
        <v>1743</v>
      </c>
      <c r="C778" t="s">
        <v>2503</v>
      </c>
      <c r="D778" t="s">
        <v>1845</v>
      </c>
      <c r="E778" t="s">
        <v>1846</v>
      </c>
      <c r="J778" t="s">
        <v>52</v>
      </c>
      <c r="Q778" s="15">
        <v>44818</v>
      </c>
      <c r="R778" t="s">
        <v>1746</v>
      </c>
      <c r="S778" t="s">
        <v>1768</v>
      </c>
      <c r="T778" t="s">
        <v>1748</v>
      </c>
    </row>
    <row r="779" spans="1:20" x14ac:dyDescent="0.25">
      <c r="A779" t="s">
        <v>1117</v>
      </c>
      <c r="B779" t="s">
        <v>1743</v>
      </c>
      <c r="C779" t="s">
        <v>2504</v>
      </c>
      <c r="D779" t="s">
        <v>1850</v>
      </c>
      <c r="E779" t="s">
        <v>2194</v>
      </c>
      <c r="J779" t="s">
        <v>70</v>
      </c>
      <c r="Q779" s="15">
        <v>44818</v>
      </c>
      <c r="R779" t="s">
        <v>1746</v>
      </c>
      <c r="S779" t="s">
        <v>1858</v>
      </c>
      <c r="T779" t="s">
        <v>1748</v>
      </c>
    </row>
    <row r="780" spans="1:20" x14ac:dyDescent="0.25">
      <c r="A780" t="s">
        <v>1119</v>
      </c>
      <c r="B780" t="s">
        <v>1743</v>
      </c>
      <c r="C780" t="s">
        <v>2505</v>
      </c>
      <c r="D780" t="s">
        <v>2506</v>
      </c>
      <c r="E780" t="s">
        <v>2507</v>
      </c>
      <c r="J780" t="s">
        <v>656</v>
      </c>
      <c r="Q780" s="15">
        <v>44818</v>
      </c>
      <c r="R780" t="s">
        <v>1746</v>
      </c>
      <c r="S780" t="s">
        <v>1768</v>
      </c>
      <c r="T780" t="s">
        <v>1748</v>
      </c>
    </row>
    <row r="781" spans="1:20" x14ac:dyDescent="0.25">
      <c r="A781" t="s">
        <v>1121</v>
      </c>
      <c r="B781" t="s">
        <v>1743</v>
      </c>
      <c r="C781" t="s">
        <v>1855</v>
      </c>
      <c r="D781" t="s">
        <v>1856</v>
      </c>
      <c r="E781" t="s">
        <v>1857</v>
      </c>
      <c r="J781" t="s">
        <v>116</v>
      </c>
      <c r="Q781" s="15">
        <v>44818</v>
      </c>
      <c r="R781" t="s">
        <v>1746</v>
      </c>
      <c r="S781" t="s">
        <v>1858</v>
      </c>
      <c r="T781" t="s">
        <v>1748</v>
      </c>
    </row>
    <row r="782" spans="1:20" x14ac:dyDescent="0.25">
      <c r="A782" t="s">
        <v>1122</v>
      </c>
      <c r="B782" t="s">
        <v>1743</v>
      </c>
      <c r="C782" t="s">
        <v>2508</v>
      </c>
      <c r="D782" t="s">
        <v>2459</v>
      </c>
      <c r="E782" t="s">
        <v>2460</v>
      </c>
      <c r="J782" t="s">
        <v>1016</v>
      </c>
      <c r="Q782" s="15">
        <v>44818</v>
      </c>
      <c r="R782" t="s">
        <v>1746</v>
      </c>
      <c r="S782" t="s">
        <v>1820</v>
      </c>
      <c r="T782" t="s">
        <v>1748</v>
      </c>
    </row>
    <row r="783" spans="1:20" x14ac:dyDescent="0.25">
      <c r="A783" t="s">
        <v>1124</v>
      </c>
      <c r="B783" t="s">
        <v>1743</v>
      </c>
      <c r="C783" t="s">
        <v>1867</v>
      </c>
      <c r="D783" t="s">
        <v>1865</v>
      </c>
      <c r="E783" t="s">
        <v>1868</v>
      </c>
      <c r="J783" t="s">
        <v>123</v>
      </c>
      <c r="Q783" s="15">
        <v>44818</v>
      </c>
      <c r="R783" t="s">
        <v>1746</v>
      </c>
      <c r="S783" t="s">
        <v>1820</v>
      </c>
      <c r="T783" t="s">
        <v>1748</v>
      </c>
    </row>
    <row r="784" spans="1:20" x14ac:dyDescent="0.25">
      <c r="A784" t="s">
        <v>1125</v>
      </c>
      <c r="B784" t="s">
        <v>1743</v>
      </c>
      <c r="C784" t="s">
        <v>1867</v>
      </c>
      <c r="D784" t="s">
        <v>1865</v>
      </c>
      <c r="E784" t="s">
        <v>1868</v>
      </c>
      <c r="J784" t="s">
        <v>123</v>
      </c>
      <c r="Q784" s="15">
        <v>44818</v>
      </c>
      <c r="R784" t="s">
        <v>1746</v>
      </c>
      <c r="S784" t="s">
        <v>1820</v>
      </c>
      <c r="T784" t="s">
        <v>1748</v>
      </c>
    </row>
    <row r="785" spans="1:20" x14ac:dyDescent="0.25">
      <c r="A785" t="s">
        <v>1126</v>
      </c>
      <c r="B785" t="s">
        <v>1743</v>
      </c>
      <c r="C785" t="s">
        <v>2509</v>
      </c>
      <c r="D785" t="s">
        <v>1865</v>
      </c>
      <c r="E785" t="s">
        <v>1868</v>
      </c>
      <c r="J785" t="s">
        <v>123</v>
      </c>
      <c r="Q785" s="15">
        <v>44818</v>
      </c>
      <c r="R785" t="s">
        <v>1746</v>
      </c>
      <c r="S785" t="s">
        <v>1858</v>
      </c>
      <c r="T785" t="s">
        <v>1748</v>
      </c>
    </row>
    <row r="786" spans="1:20" x14ac:dyDescent="0.25">
      <c r="A786" t="s">
        <v>1128</v>
      </c>
      <c r="B786" t="s">
        <v>1743</v>
      </c>
      <c r="C786" t="s">
        <v>2509</v>
      </c>
      <c r="D786" t="s">
        <v>1865</v>
      </c>
      <c r="E786" t="s">
        <v>1868</v>
      </c>
      <c r="J786" t="s">
        <v>123</v>
      </c>
      <c r="Q786" s="15">
        <v>44818</v>
      </c>
      <c r="R786" t="s">
        <v>1746</v>
      </c>
      <c r="S786" t="s">
        <v>1858</v>
      </c>
      <c r="T786" t="s">
        <v>1748</v>
      </c>
    </row>
    <row r="787" spans="1:20" x14ac:dyDescent="0.25">
      <c r="A787" t="s">
        <v>1129</v>
      </c>
      <c r="B787" t="s">
        <v>1743</v>
      </c>
      <c r="C787" t="s">
        <v>2509</v>
      </c>
      <c r="D787" t="s">
        <v>1865</v>
      </c>
      <c r="E787" t="s">
        <v>1868</v>
      </c>
      <c r="J787" t="s">
        <v>123</v>
      </c>
      <c r="Q787" s="15">
        <v>44818</v>
      </c>
      <c r="R787" t="s">
        <v>1746</v>
      </c>
      <c r="S787" t="s">
        <v>1858</v>
      </c>
      <c r="T787" t="s">
        <v>1748</v>
      </c>
    </row>
    <row r="788" spans="1:20" x14ac:dyDescent="0.25">
      <c r="A788" t="s">
        <v>1130</v>
      </c>
      <c r="B788" t="s">
        <v>1743</v>
      </c>
      <c r="C788" t="s">
        <v>2510</v>
      </c>
      <c r="D788" t="s">
        <v>1865</v>
      </c>
      <c r="E788" t="s">
        <v>2511</v>
      </c>
      <c r="J788" t="s">
        <v>123</v>
      </c>
      <c r="Q788" s="15">
        <v>44818</v>
      </c>
      <c r="R788" t="s">
        <v>1746</v>
      </c>
      <c r="S788" t="s">
        <v>1901</v>
      </c>
      <c r="T788" t="s">
        <v>1748</v>
      </c>
    </row>
    <row r="789" spans="1:20" x14ac:dyDescent="0.25">
      <c r="A789" t="s">
        <v>1132</v>
      </c>
      <c r="B789" t="s">
        <v>1743</v>
      </c>
      <c r="C789" t="s">
        <v>1867</v>
      </c>
      <c r="D789" t="s">
        <v>1865</v>
      </c>
      <c r="E789" t="s">
        <v>1868</v>
      </c>
      <c r="J789" t="s">
        <v>123</v>
      </c>
      <c r="Q789" s="15">
        <v>44818</v>
      </c>
      <c r="R789" t="s">
        <v>1746</v>
      </c>
      <c r="S789" t="s">
        <v>1820</v>
      </c>
      <c r="T789" t="s">
        <v>1748</v>
      </c>
    </row>
    <row r="790" spans="1:20" x14ac:dyDescent="0.25">
      <c r="A790" t="s">
        <v>1133</v>
      </c>
      <c r="B790" t="s">
        <v>1743</v>
      </c>
      <c r="C790" t="s">
        <v>1867</v>
      </c>
      <c r="D790" t="s">
        <v>1865</v>
      </c>
      <c r="E790" t="s">
        <v>1868</v>
      </c>
      <c r="J790" t="s">
        <v>123</v>
      </c>
      <c r="Q790" s="15">
        <v>44818</v>
      </c>
      <c r="R790" t="s">
        <v>1746</v>
      </c>
      <c r="S790" t="s">
        <v>1768</v>
      </c>
      <c r="T790" t="s">
        <v>1748</v>
      </c>
    </row>
    <row r="791" spans="1:20" x14ac:dyDescent="0.25">
      <c r="A791" t="s">
        <v>1134</v>
      </c>
      <c r="B791" t="s">
        <v>1743</v>
      </c>
      <c r="C791" t="s">
        <v>1867</v>
      </c>
      <c r="D791" t="s">
        <v>1865</v>
      </c>
      <c r="E791" t="s">
        <v>1868</v>
      </c>
      <c r="J791" t="s">
        <v>123</v>
      </c>
      <c r="Q791" s="15">
        <v>44818</v>
      </c>
      <c r="R791" t="s">
        <v>1746</v>
      </c>
      <c r="S791" t="s">
        <v>1768</v>
      </c>
      <c r="T791" t="s">
        <v>1748</v>
      </c>
    </row>
    <row r="792" spans="1:20" x14ac:dyDescent="0.25">
      <c r="A792" t="s">
        <v>1135</v>
      </c>
      <c r="B792" t="s">
        <v>1743</v>
      </c>
      <c r="C792" t="s">
        <v>1136</v>
      </c>
      <c r="D792" t="s">
        <v>2512</v>
      </c>
      <c r="E792" t="s">
        <v>2513</v>
      </c>
      <c r="J792" t="s">
        <v>188</v>
      </c>
      <c r="Q792" s="15">
        <v>44818</v>
      </c>
      <c r="R792" t="s">
        <v>1746</v>
      </c>
      <c r="S792" t="s">
        <v>1877</v>
      </c>
      <c r="T792" t="s">
        <v>1748</v>
      </c>
    </row>
    <row r="793" spans="1:20" x14ac:dyDescent="0.25">
      <c r="A793" t="s">
        <v>1137</v>
      </c>
      <c r="B793" t="s">
        <v>1743</v>
      </c>
      <c r="C793" t="s">
        <v>2514</v>
      </c>
      <c r="D793" t="s">
        <v>2515</v>
      </c>
      <c r="E793" t="s">
        <v>2516</v>
      </c>
      <c r="J793" t="s">
        <v>614</v>
      </c>
      <c r="Q793" s="15">
        <v>44818</v>
      </c>
      <c r="R793" t="s">
        <v>1746</v>
      </c>
      <c r="S793" t="s">
        <v>1858</v>
      </c>
      <c r="T793" t="s">
        <v>1748</v>
      </c>
    </row>
    <row r="794" spans="1:20" x14ac:dyDescent="0.25">
      <c r="A794" t="s">
        <v>1139</v>
      </c>
      <c r="B794" t="s">
        <v>1743</v>
      </c>
      <c r="C794" t="s">
        <v>2514</v>
      </c>
      <c r="D794" t="s">
        <v>2515</v>
      </c>
      <c r="E794" t="s">
        <v>2516</v>
      </c>
      <c r="J794" t="s">
        <v>614</v>
      </c>
      <c r="Q794" s="15">
        <v>44818</v>
      </c>
      <c r="R794" t="s">
        <v>1746</v>
      </c>
      <c r="S794" t="s">
        <v>1858</v>
      </c>
      <c r="T794" t="s">
        <v>1748</v>
      </c>
    </row>
    <row r="795" spans="1:20" x14ac:dyDescent="0.25">
      <c r="A795" t="s">
        <v>1140</v>
      </c>
      <c r="B795" t="s">
        <v>1743</v>
      </c>
      <c r="C795" t="s">
        <v>2517</v>
      </c>
      <c r="D795" t="s">
        <v>1903</v>
      </c>
      <c r="E795" t="s">
        <v>1904</v>
      </c>
      <c r="J795" t="s">
        <v>154</v>
      </c>
      <c r="Q795" s="15">
        <v>44818</v>
      </c>
      <c r="R795" t="s">
        <v>1746</v>
      </c>
      <c r="S795" t="s">
        <v>1858</v>
      </c>
      <c r="T795" t="s">
        <v>1748</v>
      </c>
    </row>
    <row r="796" spans="1:20" x14ac:dyDescent="0.25">
      <c r="A796" t="s">
        <v>1142</v>
      </c>
      <c r="B796" t="s">
        <v>1743</v>
      </c>
      <c r="C796" t="s">
        <v>2322</v>
      </c>
      <c r="D796" t="s">
        <v>2323</v>
      </c>
      <c r="E796" t="s">
        <v>2324</v>
      </c>
      <c r="J796" t="s">
        <v>698</v>
      </c>
      <c r="Q796" s="15">
        <v>44818</v>
      </c>
      <c r="R796" t="s">
        <v>1746</v>
      </c>
      <c r="S796" t="s">
        <v>1877</v>
      </c>
      <c r="T796" t="s">
        <v>1748</v>
      </c>
    </row>
    <row r="797" spans="1:20" x14ac:dyDescent="0.25">
      <c r="A797" t="s">
        <v>1143</v>
      </c>
      <c r="B797" t="s">
        <v>1743</v>
      </c>
      <c r="C797" t="s">
        <v>2518</v>
      </c>
      <c r="D797" t="s">
        <v>2326</v>
      </c>
      <c r="E797" t="s">
        <v>2327</v>
      </c>
      <c r="J797" t="s">
        <v>701</v>
      </c>
      <c r="Q797" s="15">
        <v>44818</v>
      </c>
      <c r="R797" t="s">
        <v>1746</v>
      </c>
      <c r="S797" t="s">
        <v>1858</v>
      </c>
      <c r="T797" t="s">
        <v>1748</v>
      </c>
    </row>
    <row r="798" spans="1:20" x14ac:dyDescent="0.25">
      <c r="A798" t="s">
        <v>1145</v>
      </c>
      <c r="B798" t="s">
        <v>1743</v>
      </c>
      <c r="C798" t="s">
        <v>2519</v>
      </c>
      <c r="D798" t="s">
        <v>2520</v>
      </c>
      <c r="E798" t="s">
        <v>2521</v>
      </c>
      <c r="J798" t="s">
        <v>188</v>
      </c>
      <c r="Q798" s="15">
        <v>44818</v>
      </c>
      <c r="R798" t="s">
        <v>1746</v>
      </c>
      <c r="S798" t="s">
        <v>1858</v>
      </c>
      <c r="T798" t="s">
        <v>1748</v>
      </c>
    </row>
    <row r="799" spans="1:20" x14ac:dyDescent="0.25">
      <c r="A799" t="s">
        <v>1147</v>
      </c>
      <c r="B799" t="s">
        <v>1743</v>
      </c>
      <c r="C799" t="s">
        <v>1148</v>
      </c>
      <c r="D799" t="s">
        <v>2522</v>
      </c>
      <c r="E799" t="s">
        <v>2523</v>
      </c>
      <c r="J799" t="s">
        <v>58</v>
      </c>
      <c r="Q799" s="15">
        <v>44818</v>
      </c>
      <c r="R799" t="s">
        <v>1746</v>
      </c>
      <c r="S799" t="s">
        <v>1877</v>
      </c>
      <c r="T799" t="s">
        <v>1748</v>
      </c>
    </row>
    <row r="800" spans="1:20" x14ac:dyDescent="0.25">
      <c r="A800" t="s">
        <v>1149</v>
      </c>
      <c r="B800" t="s">
        <v>1743</v>
      </c>
      <c r="C800" t="s">
        <v>2524</v>
      </c>
      <c r="D800" t="s">
        <v>2520</v>
      </c>
      <c r="E800" t="s">
        <v>1947</v>
      </c>
      <c r="J800" t="s">
        <v>188</v>
      </c>
      <c r="Q800" s="15">
        <v>44818</v>
      </c>
      <c r="R800" t="s">
        <v>1746</v>
      </c>
      <c r="S800" t="s">
        <v>1820</v>
      </c>
      <c r="T800" t="s">
        <v>1748</v>
      </c>
    </row>
    <row r="801" spans="1:20" x14ac:dyDescent="0.25">
      <c r="A801" t="s">
        <v>1151</v>
      </c>
      <c r="B801" t="s">
        <v>1743</v>
      </c>
      <c r="C801" t="s">
        <v>1927</v>
      </c>
      <c r="D801" t="s">
        <v>1925</v>
      </c>
      <c r="E801" t="s">
        <v>1928</v>
      </c>
      <c r="J801" t="s">
        <v>116</v>
      </c>
      <c r="Q801" s="15">
        <v>44818</v>
      </c>
      <c r="R801" t="s">
        <v>1746</v>
      </c>
      <c r="S801" t="s">
        <v>1768</v>
      </c>
      <c r="T801" t="s">
        <v>1748</v>
      </c>
    </row>
    <row r="802" spans="1:20" x14ac:dyDescent="0.25">
      <c r="A802" t="s">
        <v>1152</v>
      </c>
      <c r="B802" t="s">
        <v>1743</v>
      </c>
      <c r="C802" t="s">
        <v>1927</v>
      </c>
      <c r="D802" t="s">
        <v>1925</v>
      </c>
      <c r="E802" t="s">
        <v>1928</v>
      </c>
      <c r="J802" t="s">
        <v>116</v>
      </c>
      <c r="Q802" s="15">
        <v>44818</v>
      </c>
      <c r="R802" t="s">
        <v>1746</v>
      </c>
      <c r="S802" t="s">
        <v>1768</v>
      </c>
      <c r="T802" t="s">
        <v>1748</v>
      </c>
    </row>
    <row r="803" spans="1:20" x14ac:dyDescent="0.25">
      <c r="A803" t="s">
        <v>1153</v>
      </c>
      <c r="B803" t="s">
        <v>1743</v>
      </c>
      <c r="C803" t="s">
        <v>1927</v>
      </c>
      <c r="D803" t="s">
        <v>1925</v>
      </c>
      <c r="E803" t="s">
        <v>1928</v>
      </c>
      <c r="J803" t="s">
        <v>116</v>
      </c>
      <c r="Q803" s="15">
        <v>44818</v>
      </c>
      <c r="R803" t="s">
        <v>1746</v>
      </c>
      <c r="S803" t="s">
        <v>1768</v>
      </c>
      <c r="T803" t="s">
        <v>1748</v>
      </c>
    </row>
    <row r="804" spans="1:20" x14ac:dyDescent="0.25">
      <c r="A804" t="s">
        <v>1154</v>
      </c>
      <c r="B804" t="s">
        <v>1743</v>
      </c>
      <c r="C804" t="s">
        <v>2525</v>
      </c>
      <c r="D804" t="s">
        <v>1944</v>
      </c>
      <c r="E804" t="s">
        <v>1945</v>
      </c>
      <c r="J804" t="s">
        <v>188</v>
      </c>
      <c r="Q804" s="15">
        <v>44818</v>
      </c>
      <c r="R804" t="s">
        <v>1746</v>
      </c>
      <c r="S804" t="s">
        <v>1768</v>
      </c>
      <c r="T804" t="s">
        <v>1748</v>
      </c>
    </row>
    <row r="805" spans="1:20" x14ac:dyDescent="0.25">
      <c r="A805" t="s">
        <v>1156</v>
      </c>
      <c r="B805" t="s">
        <v>1743</v>
      </c>
      <c r="C805" t="s">
        <v>1946</v>
      </c>
      <c r="D805" t="s">
        <v>1944</v>
      </c>
      <c r="E805" t="s">
        <v>1947</v>
      </c>
      <c r="J805" t="s">
        <v>188</v>
      </c>
      <c r="Q805" s="15">
        <v>44818</v>
      </c>
      <c r="R805" t="s">
        <v>1746</v>
      </c>
      <c r="S805" t="s">
        <v>1768</v>
      </c>
      <c r="T805" t="s">
        <v>1748</v>
      </c>
    </row>
    <row r="806" spans="1:20" x14ac:dyDescent="0.25">
      <c r="A806" t="s">
        <v>1157</v>
      </c>
      <c r="B806" t="s">
        <v>1743</v>
      </c>
      <c r="C806" t="s">
        <v>2526</v>
      </c>
      <c r="D806" t="s">
        <v>2289</v>
      </c>
      <c r="E806" t="s">
        <v>2527</v>
      </c>
      <c r="J806" t="s">
        <v>614</v>
      </c>
      <c r="Q806" s="15">
        <v>44818</v>
      </c>
      <c r="R806" t="s">
        <v>1746</v>
      </c>
      <c r="S806" t="s">
        <v>1820</v>
      </c>
      <c r="T806" t="s">
        <v>1748</v>
      </c>
    </row>
    <row r="807" spans="1:20" x14ac:dyDescent="0.25">
      <c r="A807" t="s">
        <v>1159</v>
      </c>
      <c r="B807" t="s">
        <v>1743</v>
      </c>
      <c r="C807" t="s">
        <v>2290</v>
      </c>
      <c r="D807" t="s">
        <v>2289</v>
      </c>
      <c r="E807" t="s">
        <v>1975</v>
      </c>
      <c r="J807" t="s">
        <v>614</v>
      </c>
      <c r="Q807" s="15">
        <v>44818</v>
      </c>
      <c r="R807" t="s">
        <v>1746</v>
      </c>
      <c r="S807" t="s">
        <v>1858</v>
      </c>
      <c r="T807" t="s">
        <v>1748</v>
      </c>
    </row>
    <row r="808" spans="1:20" x14ac:dyDescent="0.25">
      <c r="A808" t="s">
        <v>1160</v>
      </c>
      <c r="B808" t="s">
        <v>1743</v>
      </c>
      <c r="C808" t="s">
        <v>2528</v>
      </c>
      <c r="D808" t="s">
        <v>2289</v>
      </c>
      <c r="E808" t="s">
        <v>2365</v>
      </c>
      <c r="J808" t="s">
        <v>614</v>
      </c>
      <c r="Q808" s="15">
        <v>44818</v>
      </c>
      <c r="R808" t="s">
        <v>1746</v>
      </c>
      <c r="S808" t="s">
        <v>1820</v>
      </c>
      <c r="T808" t="s">
        <v>1748</v>
      </c>
    </row>
    <row r="809" spans="1:20" x14ac:dyDescent="0.25">
      <c r="A809" t="s">
        <v>1162</v>
      </c>
      <c r="B809" t="s">
        <v>1743</v>
      </c>
      <c r="C809" t="s">
        <v>2529</v>
      </c>
      <c r="D809" t="s">
        <v>2289</v>
      </c>
      <c r="E809" t="s">
        <v>1997</v>
      </c>
      <c r="J809" t="s">
        <v>614</v>
      </c>
      <c r="Q809" s="15">
        <v>44818</v>
      </c>
      <c r="R809" t="s">
        <v>1746</v>
      </c>
      <c r="S809" t="s">
        <v>1768</v>
      </c>
      <c r="T809" t="s">
        <v>1748</v>
      </c>
    </row>
    <row r="810" spans="1:20" x14ac:dyDescent="0.25">
      <c r="A810" t="s">
        <v>1164</v>
      </c>
      <c r="B810" t="s">
        <v>1743</v>
      </c>
      <c r="C810" t="s">
        <v>2530</v>
      </c>
      <c r="D810" t="s">
        <v>1952</v>
      </c>
      <c r="E810" t="s">
        <v>1962</v>
      </c>
      <c r="J810" t="s">
        <v>196</v>
      </c>
      <c r="Q810" s="15">
        <v>44818</v>
      </c>
      <c r="R810" t="s">
        <v>1746</v>
      </c>
      <c r="S810" t="s">
        <v>1768</v>
      </c>
      <c r="T810" t="s">
        <v>1748</v>
      </c>
    </row>
    <row r="811" spans="1:20" x14ac:dyDescent="0.25">
      <c r="A811" t="s">
        <v>1166</v>
      </c>
      <c r="B811" t="s">
        <v>1743</v>
      </c>
      <c r="C811" t="s">
        <v>2530</v>
      </c>
      <c r="D811" t="s">
        <v>1952</v>
      </c>
      <c r="E811" t="s">
        <v>1962</v>
      </c>
      <c r="J811" t="s">
        <v>196</v>
      </c>
      <c r="Q811" s="15">
        <v>44818</v>
      </c>
      <c r="R811" t="s">
        <v>1746</v>
      </c>
      <c r="S811" t="s">
        <v>1768</v>
      </c>
      <c r="T811" t="s">
        <v>1748</v>
      </c>
    </row>
    <row r="812" spans="1:20" x14ac:dyDescent="0.25">
      <c r="A812" t="s">
        <v>1167</v>
      </c>
      <c r="B812" t="s">
        <v>1743</v>
      </c>
      <c r="C812" t="s">
        <v>2530</v>
      </c>
      <c r="D812" t="s">
        <v>1952</v>
      </c>
      <c r="E812" t="s">
        <v>1962</v>
      </c>
      <c r="J812" t="s">
        <v>196</v>
      </c>
      <c r="Q812" s="15">
        <v>44818</v>
      </c>
      <c r="R812" t="s">
        <v>1746</v>
      </c>
      <c r="S812" t="s">
        <v>1768</v>
      </c>
      <c r="T812" t="s">
        <v>1748</v>
      </c>
    </row>
    <row r="813" spans="1:20" x14ac:dyDescent="0.25">
      <c r="A813" t="s">
        <v>1168</v>
      </c>
      <c r="B813" t="s">
        <v>1743</v>
      </c>
      <c r="C813" t="s">
        <v>1958</v>
      </c>
      <c r="D813" t="s">
        <v>1952</v>
      </c>
      <c r="E813" t="s">
        <v>1959</v>
      </c>
      <c r="J813" t="s">
        <v>196</v>
      </c>
      <c r="Q813" s="15">
        <v>44818</v>
      </c>
      <c r="R813" t="s">
        <v>1746</v>
      </c>
      <c r="S813" t="s">
        <v>1768</v>
      </c>
      <c r="T813" t="s">
        <v>1748</v>
      </c>
    </row>
    <row r="814" spans="1:20" x14ac:dyDescent="0.25">
      <c r="A814" t="s">
        <v>1169</v>
      </c>
      <c r="B814" t="s">
        <v>1743</v>
      </c>
      <c r="C814" t="s">
        <v>2531</v>
      </c>
      <c r="D814" t="s">
        <v>1952</v>
      </c>
      <c r="E814" t="s">
        <v>2210</v>
      </c>
      <c r="J814" t="s">
        <v>196</v>
      </c>
      <c r="Q814" s="15">
        <v>44818</v>
      </c>
      <c r="R814" t="s">
        <v>1746</v>
      </c>
      <c r="S814" t="s">
        <v>1858</v>
      </c>
      <c r="T814" t="s">
        <v>1748</v>
      </c>
    </row>
    <row r="815" spans="1:20" x14ac:dyDescent="0.25">
      <c r="A815" t="s">
        <v>1171</v>
      </c>
      <c r="B815" t="s">
        <v>1743</v>
      </c>
      <c r="C815" t="s">
        <v>2531</v>
      </c>
      <c r="D815" t="s">
        <v>1952</v>
      </c>
      <c r="E815" t="s">
        <v>2210</v>
      </c>
      <c r="J815" t="s">
        <v>196</v>
      </c>
      <c r="Q815" s="15">
        <v>44818</v>
      </c>
      <c r="R815" t="s">
        <v>1746</v>
      </c>
      <c r="S815" t="s">
        <v>1858</v>
      </c>
      <c r="T815" t="s">
        <v>1748</v>
      </c>
    </row>
    <row r="816" spans="1:20" x14ac:dyDescent="0.25">
      <c r="A816" t="s">
        <v>1172</v>
      </c>
      <c r="B816" t="s">
        <v>1743</v>
      </c>
      <c r="C816" t="s">
        <v>2257</v>
      </c>
      <c r="D816" t="s">
        <v>1952</v>
      </c>
      <c r="E816" t="s">
        <v>1962</v>
      </c>
      <c r="J816" t="s">
        <v>196</v>
      </c>
      <c r="Q816" s="15">
        <v>44818</v>
      </c>
      <c r="R816" t="s">
        <v>1746</v>
      </c>
      <c r="S816" t="s">
        <v>1768</v>
      </c>
      <c r="T816" t="s">
        <v>1748</v>
      </c>
    </row>
    <row r="817" spans="1:20" x14ac:dyDescent="0.25">
      <c r="A817" t="s">
        <v>1173</v>
      </c>
      <c r="B817" t="s">
        <v>1743</v>
      </c>
      <c r="C817" t="s">
        <v>2257</v>
      </c>
      <c r="D817" t="s">
        <v>1952</v>
      </c>
      <c r="E817" t="s">
        <v>1962</v>
      </c>
      <c r="J817" t="s">
        <v>196</v>
      </c>
      <c r="Q817" s="15">
        <v>44818</v>
      </c>
      <c r="R817" t="s">
        <v>1746</v>
      </c>
      <c r="S817" t="s">
        <v>1768</v>
      </c>
      <c r="T817" t="s">
        <v>1748</v>
      </c>
    </row>
    <row r="818" spans="1:20" x14ac:dyDescent="0.25">
      <c r="A818" t="s">
        <v>1174</v>
      </c>
      <c r="B818" t="s">
        <v>1743</v>
      </c>
      <c r="C818" t="s">
        <v>2530</v>
      </c>
      <c r="D818" t="s">
        <v>1952</v>
      </c>
      <c r="E818" t="s">
        <v>1962</v>
      </c>
      <c r="J818" t="s">
        <v>196</v>
      </c>
      <c r="Q818" s="15">
        <v>44818</v>
      </c>
      <c r="R818" t="s">
        <v>1746</v>
      </c>
      <c r="S818" t="s">
        <v>1768</v>
      </c>
      <c r="T818" t="s">
        <v>1748</v>
      </c>
    </row>
    <row r="819" spans="1:20" x14ac:dyDescent="0.25">
      <c r="A819" t="s">
        <v>1175</v>
      </c>
      <c r="B819" t="s">
        <v>1743</v>
      </c>
      <c r="C819" t="s">
        <v>1958</v>
      </c>
      <c r="D819" t="s">
        <v>1952</v>
      </c>
      <c r="E819" t="s">
        <v>1959</v>
      </c>
      <c r="J819" t="s">
        <v>196</v>
      </c>
      <c r="Q819" s="15">
        <v>44818</v>
      </c>
      <c r="R819" t="s">
        <v>1746</v>
      </c>
      <c r="S819" t="s">
        <v>1768</v>
      </c>
      <c r="T819" t="s">
        <v>1748</v>
      </c>
    </row>
    <row r="820" spans="1:20" x14ac:dyDescent="0.25">
      <c r="A820" t="s">
        <v>1176</v>
      </c>
      <c r="B820" t="s">
        <v>1743</v>
      </c>
      <c r="C820" t="s">
        <v>2530</v>
      </c>
      <c r="D820" t="s">
        <v>1952</v>
      </c>
      <c r="E820" t="s">
        <v>1962</v>
      </c>
      <c r="J820" t="s">
        <v>196</v>
      </c>
      <c r="Q820" s="15">
        <v>44818</v>
      </c>
      <c r="R820" t="s">
        <v>1746</v>
      </c>
      <c r="S820" t="s">
        <v>1768</v>
      </c>
      <c r="T820" t="s">
        <v>1748</v>
      </c>
    </row>
    <row r="821" spans="1:20" x14ac:dyDescent="0.25">
      <c r="A821" t="s">
        <v>1177</v>
      </c>
      <c r="B821" t="s">
        <v>1743</v>
      </c>
      <c r="C821" t="s">
        <v>2532</v>
      </c>
      <c r="D821" t="s">
        <v>1965</v>
      </c>
      <c r="E821" t="s">
        <v>2533</v>
      </c>
      <c r="J821" t="s">
        <v>211</v>
      </c>
      <c r="Q821" s="15">
        <v>44818</v>
      </c>
      <c r="R821" t="s">
        <v>1746</v>
      </c>
      <c r="S821" t="s">
        <v>1820</v>
      </c>
      <c r="T821" t="s">
        <v>1748</v>
      </c>
    </row>
    <row r="822" spans="1:20" x14ac:dyDescent="0.25">
      <c r="A822" t="s">
        <v>1179</v>
      </c>
      <c r="B822" t="s">
        <v>1743</v>
      </c>
      <c r="C822" t="s">
        <v>1964</v>
      </c>
      <c r="D822" t="s">
        <v>1965</v>
      </c>
      <c r="E822" t="s">
        <v>1772</v>
      </c>
      <c r="J822" t="s">
        <v>211</v>
      </c>
      <c r="Q822" s="15">
        <v>44818</v>
      </c>
      <c r="R822" t="s">
        <v>1746</v>
      </c>
      <c r="S822" t="s">
        <v>1877</v>
      </c>
      <c r="T822" t="s">
        <v>1748</v>
      </c>
    </row>
    <row r="823" spans="1:20" x14ac:dyDescent="0.25">
      <c r="A823" t="s">
        <v>1180</v>
      </c>
      <c r="B823" t="s">
        <v>1743</v>
      </c>
      <c r="C823" t="s">
        <v>2532</v>
      </c>
      <c r="D823" t="s">
        <v>1965</v>
      </c>
      <c r="E823" t="s">
        <v>2533</v>
      </c>
      <c r="J823" t="s">
        <v>211</v>
      </c>
      <c r="Q823" s="15">
        <v>44818</v>
      </c>
      <c r="R823" t="s">
        <v>1746</v>
      </c>
      <c r="S823" t="s">
        <v>1820</v>
      </c>
      <c r="T823" t="s">
        <v>1748</v>
      </c>
    </row>
    <row r="824" spans="1:20" x14ac:dyDescent="0.25">
      <c r="A824" t="s">
        <v>1181</v>
      </c>
      <c r="B824" t="s">
        <v>1743</v>
      </c>
      <c r="C824" t="s">
        <v>1182</v>
      </c>
      <c r="D824" t="s">
        <v>2371</v>
      </c>
      <c r="E824" t="s">
        <v>2534</v>
      </c>
      <c r="J824" t="s">
        <v>877</v>
      </c>
      <c r="Q824" s="15">
        <v>44818</v>
      </c>
      <c r="R824" t="s">
        <v>1746</v>
      </c>
      <c r="S824" t="s">
        <v>1820</v>
      </c>
      <c r="T824" t="s">
        <v>1748</v>
      </c>
    </row>
    <row r="825" spans="1:20" x14ac:dyDescent="0.25">
      <c r="A825" t="s">
        <v>1183</v>
      </c>
      <c r="B825" t="s">
        <v>1743</v>
      </c>
      <c r="C825" t="s">
        <v>2535</v>
      </c>
      <c r="D825" t="s">
        <v>2371</v>
      </c>
      <c r="E825" t="s">
        <v>2372</v>
      </c>
      <c r="J825" t="s">
        <v>877</v>
      </c>
      <c r="Q825" s="15">
        <v>44818</v>
      </c>
      <c r="R825" t="s">
        <v>1746</v>
      </c>
      <c r="S825" t="s">
        <v>1768</v>
      </c>
      <c r="T825" t="s">
        <v>1748</v>
      </c>
    </row>
    <row r="826" spans="1:20" x14ac:dyDescent="0.25">
      <c r="A826" t="s">
        <v>1185</v>
      </c>
      <c r="B826" t="s">
        <v>1743</v>
      </c>
      <c r="C826" t="s">
        <v>2536</v>
      </c>
      <c r="D826" t="s">
        <v>2492</v>
      </c>
      <c r="E826" t="s">
        <v>2537</v>
      </c>
      <c r="J826" t="s">
        <v>116</v>
      </c>
      <c r="Q826" s="15">
        <v>44818</v>
      </c>
      <c r="R826" t="s">
        <v>1746</v>
      </c>
      <c r="S826" t="s">
        <v>1768</v>
      </c>
      <c r="T826" t="s">
        <v>1748</v>
      </c>
    </row>
    <row r="827" spans="1:20" x14ac:dyDescent="0.25">
      <c r="A827" t="s">
        <v>1187</v>
      </c>
      <c r="B827" t="s">
        <v>1743</v>
      </c>
      <c r="C827" t="s">
        <v>2538</v>
      </c>
      <c r="D827" t="s">
        <v>1972</v>
      </c>
      <c r="E827" t="s">
        <v>2539</v>
      </c>
      <c r="J827" t="s">
        <v>70</v>
      </c>
      <c r="Q827" s="15">
        <v>44818</v>
      </c>
      <c r="R827" t="s">
        <v>1746</v>
      </c>
      <c r="S827" t="s">
        <v>1858</v>
      </c>
      <c r="T827" t="s">
        <v>1748</v>
      </c>
    </row>
    <row r="828" spans="1:20" x14ac:dyDescent="0.25">
      <c r="A828" t="s">
        <v>1189</v>
      </c>
      <c r="B828" t="s">
        <v>1743</v>
      </c>
      <c r="C828" t="s">
        <v>2474</v>
      </c>
      <c r="D828" t="s">
        <v>1977</v>
      </c>
      <c r="E828" t="s">
        <v>1978</v>
      </c>
      <c r="J828" t="s">
        <v>222</v>
      </c>
      <c r="Q828" s="15">
        <v>44818</v>
      </c>
      <c r="R828" t="s">
        <v>1746</v>
      </c>
      <c r="S828" t="s">
        <v>1858</v>
      </c>
      <c r="T828" t="s">
        <v>1748</v>
      </c>
    </row>
    <row r="829" spans="1:20" x14ac:dyDescent="0.25">
      <c r="A829" t="s">
        <v>1190</v>
      </c>
      <c r="B829" t="s">
        <v>1743</v>
      </c>
      <c r="C829" t="s">
        <v>1979</v>
      </c>
      <c r="D829" t="s">
        <v>1980</v>
      </c>
      <c r="E829" t="s">
        <v>1981</v>
      </c>
      <c r="J829" t="s">
        <v>225</v>
      </c>
      <c r="Q829" s="15">
        <v>44818</v>
      </c>
      <c r="R829" t="s">
        <v>1746</v>
      </c>
      <c r="S829" t="s">
        <v>1820</v>
      </c>
      <c r="T829" t="s">
        <v>1748</v>
      </c>
    </row>
    <row r="830" spans="1:20" x14ac:dyDescent="0.25">
      <c r="A830" t="s">
        <v>1191</v>
      </c>
      <c r="B830" t="s">
        <v>1743</v>
      </c>
      <c r="C830" t="s">
        <v>2540</v>
      </c>
      <c r="D830" t="s">
        <v>1992</v>
      </c>
      <c r="E830" t="s">
        <v>2005</v>
      </c>
      <c r="J830" t="s">
        <v>228</v>
      </c>
      <c r="Q830" s="15">
        <v>44818</v>
      </c>
      <c r="R830" t="s">
        <v>1746</v>
      </c>
      <c r="S830" t="s">
        <v>2541</v>
      </c>
      <c r="T830" t="s">
        <v>1748</v>
      </c>
    </row>
    <row r="831" spans="1:20" x14ac:dyDescent="0.25">
      <c r="A831" t="s">
        <v>1193</v>
      </c>
      <c r="B831" t="s">
        <v>1743</v>
      </c>
      <c r="C831" t="s">
        <v>2377</v>
      </c>
      <c r="D831" t="s">
        <v>1992</v>
      </c>
      <c r="E831" t="s">
        <v>2000</v>
      </c>
      <c r="J831" t="s">
        <v>228</v>
      </c>
      <c r="Q831" s="15">
        <v>44818</v>
      </c>
      <c r="R831" t="s">
        <v>1746</v>
      </c>
      <c r="S831" t="s">
        <v>1858</v>
      </c>
      <c r="T831" t="s">
        <v>1748</v>
      </c>
    </row>
    <row r="832" spans="1:20" x14ac:dyDescent="0.25">
      <c r="A832" t="s">
        <v>1194</v>
      </c>
      <c r="B832" t="s">
        <v>1743</v>
      </c>
      <c r="C832" t="s">
        <v>1994</v>
      </c>
      <c r="D832" t="s">
        <v>1992</v>
      </c>
      <c r="E832" t="s">
        <v>1995</v>
      </c>
      <c r="J832" t="s">
        <v>228</v>
      </c>
      <c r="Q832" s="15">
        <v>44818</v>
      </c>
      <c r="R832" t="s">
        <v>1746</v>
      </c>
      <c r="S832" t="s">
        <v>1858</v>
      </c>
      <c r="T832" t="s">
        <v>1748</v>
      </c>
    </row>
    <row r="833" spans="1:20" x14ac:dyDescent="0.25">
      <c r="A833" t="s">
        <v>1195</v>
      </c>
      <c r="B833" t="s">
        <v>1743</v>
      </c>
      <c r="C833" t="s">
        <v>2003</v>
      </c>
      <c r="D833" t="s">
        <v>1992</v>
      </c>
      <c r="E833" t="s">
        <v>1906</v>
      </c>
      <c r="J833" t="s">
        <v>228</v>
      </c>
      <c r="Q833" s="15">
        <v>44818</v>
      </c>
      <c r="R833" t="s">
        <v>1746</v>
      </c>
      <c r="S833" t="s">
        <v>1877</v>
      </c>
      <c r="T833" t="s">
        <v>1748</v>
      </c>
    </row>
    <row r="834" spans="1:20" x14ac:dyDescent="0.25">
      <c r="A834" t="s">
        <v>1196</v>
      </c>
      <c r="B834" t="s">
        <v>1743</v>
      </c>
      <c r="C834" t="s">
        <v>1994</v>
      </c>
      <c r="D834" t="s">
        <v>1992</v>
      </c>
      <c r="E834" t="s">
        <v>1995</v>
      </c>
      <c r="J834" t="s">
        <v>228</v>
      </c>
      <c r="Q834" s="15">
        <v>44818</v>
      </c>
      <c r="R834" t="s">
        <v>1746</v>
      </c>
      <c r="S834" t="s">
        <v>1877</v>
      </c>
      <c r="T834" t="s">
        <v>1748</v>
      </c>
    </row>
    <row r="835" spans="1:20" x14ac:dyDescent="0.25">
      <c r="A835" t="s">
        <v>1197</v>
      </c>
      <c r="B835" t="s">
        <v>1743</v>
      </c>
      <c r="C835" t="s">
        <v>1994</v>
      </c>
      <c r="D835" t="s">
        <v>1992</v>
      </c>
      <c r="E835" t="s">
        <v>1995</v>
      </c>
      <c r="J835" t="s">
        <v>228</v>
      </c>
      <c r="Q835" s="15">
        <v>44818</v>
      </c>
      <c r="R835" t="s">
        <v>1746</v>
      </c>
      <c r="S835" t="s">
        <v>1820</v>
      </c>
      <c r="T835" t="s">
        <v>1748</v>
      </c>
    </row>
    <row r="836" spans="1:20" x14ac:dyDescent="0.25">
      <c r="A836" t="s">
        <v>1198</v>
      </c>
      <c r="B836" t="s">
        <v>1743</v>
      </c>
      <c r="C836" t="s">
        <v>1994</v>
      </c>
      <c r="D836" t="s">
        <v>1992</v>
      </c>
      <c r="E836" t="s">
        <v>1995</v>
      </c>
      <c r="J836" t="s">
        <v>228</v>
      </c>
      <c r="Q836" s="15">
        <v>44818</v>
      </c>
      <c r="R836" t="s">
        <v>1746</v>
      </c>
      <c r="S836" t="s">
        <v>1820</v>
      </c>
      <c r="T836" t="s">
        <v>1748</v>
      </c>
    </row>
    <row r="837" spans="1:20" x14ac:dyDescent="0.25">
      <c r="A837" t="s">
        <v>1199</v>
      </c>
      <c r="B837" t="s">
        <v>1743</v>
      </c>
      <c r="C837" t="s">
        <v>2542</v>
      </c>
      <c r="D837" t="s">
        <v>1992</v>
      </c>
      <c r="E837" t="s">
        <v>1995</v>
      </c>
      <c r="J837" t="s">
        <v>228</v>
      </c>
      <c r="Q837" s="15">
        <v>44818</v>
      </c>
      <c r="R837" t="s">
        <v>1746</v>
      </c>
      <c r="S837" t="s">
        <v>1820</v>
      </c>
      <c r="T837" t="s">
        <v>1748</v>
      </c>
    </row>
    <row r="838" spans="1:20" x14ac:dyDescent="0.25">
      <c r="A838" t="s">
        <v>1201</v>
      </c>
      <c r="B838" t="s">
        <v>1743</v>
      </c>
      <c r="C838" t="s">
        <v>1994</v>
      </c>
      <c r="D838" t="s">
        <v>1992</v>
      </c>
      <c r="E838" t="s">
        <v>1995</v>
      </c>
      <c r="J838" t="s">
        <v>228</v>
      </c>
      <c r="Q838" s="15">
        <v>44818</v>
      </c>
      <c r="R838" t="s">
        <v>1746</v>
      </c>
      <c r="S838" t="s">
        <v>1820</v>
      </c>
      <c r="T838" t="s">
        <v>1748</v>
      </c>
    </row>
    <row r="839" spans="1:20" x14ac:dyDescent="0.25">
      <c r="A839" t="s">
        <v>1202</v>
      </c>
      <c r="B839" t="s">
        <v>1743</v>
      </c>
      <c r="C839" t="s">
        <v>1994</v>
      </c>
      <c r="D839" t="s">
        <v>1992</v>
      </c>
      <c r="E839" t="s">
        <v>1995</v>
      </c>
      <c r="J839" t="s">
        <v>228</v>
      </c>
      <c r="Q839" s="15">
        <v>44818</v>
      </c>
      <c r="R839" t="s">
        <v>1746</v>
      </c>
      <c r="S839" t="s">
        <v>2541</v>
      </c>
      <c r="T839" t="s">
        <v>1748</v>
      </c>
    </row>
    <row r="840" spans="1:20" x14ac:dyDescent="0.25">
      <c r="A840" t="s">
        <v>1203</v>
      </c>
      <c r="B840" t="s">
        <v>1743</v>
      </c>
      <c r="C840" t="s">
        <v>1994</v>
      </c>
      <c r="D840" t="s">
        <v>1992</v>
      </c>
      <c r="E840" t="s">
        <v>1995</v>
      </c>
      <c r="J840" t="s">
        <v>228</v>
      </c>
      <c r="Q840" s="15">
        <v>44818</v>
      </c>
      <c r="R840" t="s">
        <v>1746</v>
      </c>
      <c r="S840" t="s">
        <v>2541</v>
      </c>
      <c r="T840" t="s">
        <v>1748</v>
      </c>
    </row>
    <row r="841" spans="1:20" x14ac:dyDescent="0.25">
      <c r="A841" t="s">
        <v>1204</v>
      </c>
      <c r="B841" t="s">
        <v>1743</v>
      </c>
      <c r="C841" t="s">
        <v>1994</v>
      </c>
      <c r="D841" t="s">
        <v>1992</v>
      </c>
      <c r="E841" t="s">
        <v>1995</v>
      </c>
      <c r="J841" t="s">
        <v>228</v>
      </c>
      <c r="Q841" s="15">
        <v>44818</v>
      </c>
      <c r="R841" t="s">
        <v>1746</v>
      </c>
      <c r="S841" t="s">
        <v>2541</v>
      </c>
      <c r="T841" t="s">
        <v>1748</v>
      </c>
    </row>
    <row r="842" spans="1:20" x14ac:dyDescent="0.25">
      <c r="A842" t="s">
        <v>1205</v>
      </c>
      <c r="B842" t="s">
        <v>1743</v>
      </c>
      <c r="C842" t="s">
        <v>1994</v>
      </c>
      <c r="D842" t="s">
        <v>1992</v>
      </c>
      <c r="E842" t="s">
        <v>1995</v>
      </c>
      <c r="J842" t="s">
        <v>228</v>
      </c>
      <c r="Q842" s="15">
        <v>44818</v>
      </c>
      <c r="R842" t="s">
        <v>1746</v>
      </c>
      <c r="S842" t="s">
        <v>2541</v>
      </c>
      <c r="T842" t="s">
        <v>1748</v>
      </c>
    </row>
    <row r="843" spans="1:20" x14ac:dyDescent="0.25">
      <c r="A843" t="s">
        <v>1206</v>
      </c>
      <c r="B843" t="s">
        <v>1743</v>
      </c>
      <c r="C843" t="s">
        <v>1994</v>
      </c>
      <c r="D843" t="s">
        <v>1992</v>
      </c>
      <c r="E843" t="s">
        <v>1995</v>
      </c>
      <c r="J843" t="s">
        <v>228</v>
      </c>
      <c r="Q843" s="15">
        <v>44818</v>
      </c>
      <c r="R843" t="s">
        <v>1746</v>
      </c>
      <c r="S843" t="s">
        <v>2541</v>
      </c>
      <c r="T843" t="s">
        <v>1748</v>
      </c>
    </row>
    <row r="844" spans="1:20" x14ac:dyDescent="0.25">
      <c r="A844" t="s">
        <v>1207</v>
      </c>
      <c r="B844" t="s">
        <v>1743</v>
      </c>
      <c r="C844" t="s">
        <v>2003</v>
      </c>
      <c r="D844" t="s">
        <v>1992</v>
      </c>
      <c r="E844" t="s">
        <v>1906</v>
      </c>
      <c r="J844" t="s">
        <v>228</v>
      </c>
      <c r="Q844" s="15">
        <v>44818</v>
      </c>
      <c r="R844" t="s">
        <v>1746</v>
      </c>
      <c r="S844" t="s">
        <v>1768</v>
      </c>
      <c r="T844" t="s">
        <v>1748</v>
      </c>
    </row>
    <row r="845" spans="1:20" x14ac:dyDescent="0.25">
      <c r="A845" t="s">
        <v>1208</v>
      </c>
      <c r="B845" t="s">
        <v>1743</v>
      </c>
      <c r="C845" t="s">
        <v>2003</v>
      </c>
      <c r="D845" t="s">
        <v>1992</v>
      </c>
      <c r="E845" t="s">
        <v>1906</v>
      </c>
      <c r="J845" t="s">
        <v>228</v>
      </c>
      <c r="Q845" s="15">
        <v>44818</v>
      </c>
      <c r="R845" t="s">
        <v>1746</v>
      </c>
      <c r="S845" t="s">
        <v>1768</v>
      </c>
      <c r="T845" t="s">
        <v>1748</v>
      </c>
    </row>
    <row r="846" spans="1:20" x14ac:dyDescent="0.25">
      <c r="A846" t="s">
        <v>1209</v>
      </c>
      <c r="B846" t="s">
        <v>1743</v>
      </c>
      <c r="C846" t="s">
        <v>1994</v>
      </c>
      <c r="D846" t="s">
        <v>1992</v>
      </c>
      <c r="E846" t="s">
        <v>1995</v>
      </c>
      <c r="J846" t="s">
        <v>228</v>
      </c>
      <c r="Q846" s="15">
        <v>44818</v>
      </c>
      <c r="R846" t="s">
        <v>1746</v>
      </c>
      <c r="S846" t="s">
        <v>1768</v>
      </c>
      <c r="T846" t="s">
        <v>1748</v>
      </c>
    </row>
    <row r="847" spans="1:20" x14ac:dyDescent="0.25">
      <c r="A847" t="s">
        <v>1210</v>
      </c>
      <c r="B847" t="s">
        <v>1743</v>
      </c>
      <c r="C847" t="s">
        <v>2543</v>
      </c>
      <c r="D847" t="s">
        <v>1992</v>
      </c>
      <c r="E847" t="s">
        <v>1993</v>
      </c>
      <c r="J847" t="s">
        <v>228</v>
      </c>
      <c r="Q847" s="15">
        <v>44818</v>
      </c>
      <c r="R847" t="s">
        <v>1746</v>
      </c>
      <c r="S847" t="s">
        <v>1768</v>
      </c>
      <c r="T847" t="s">
        <v>1748</v>
      </c>
    </row>
    <row r="848" spans="1:20" x14ac:dyDescent="0.25">
      <c r="A848" t="s">
        <v>1212</v>
      </c>
      <c r="B848" t="s">
        <v>1743</v>
      </c>
      <c r="C848" t="s">
        <v>2544</v>
      </c>
      <c r="D848" t="s">
        <v>1992</v>
      </c>
      <c r="E848" t="s">
        <v>2545</v>
      </c>
      <c r="J848" t="s">
        <v>228</v>
      </c>
      <c r="Q848" s="15">
        <v>44818</v>
      </c>
      <c r="R848" t="s">
        <v>1746</v>
      </c>
      <c r="S848" t="s">
        <v>1858</v>
      </c>
      <c r="T848" t="s">
        <v>1748</v>
      </c>
    </row>
    <row r="849" spans="1:20" x14ac:dyDescent="0.25">
      <c r="A849" t="s">
        <v>1214</v>
      </c>
      <c r="B849" t="s">
        <v>1743</v>
      </c>
      <c r="C849" t="s">
        <v>2003</v>
      </c>
      <c r="D849" t="s">
        <v>1992</v>
      </c>
      <c r="E849" t="s">
        <v>1906</v>
      </c>
      <c r="J849" t="s">
        <v>228</v>
      </c>
      <c r="Q849" s="15">
        <v>44818</v>
      </c>
      <c r="R849" t="s">
        <v>1746</v>
      </c>
      <c r="S849" t="s">
        <v>1858</v>
      </c>
      <c r="T849" t="s">
        <v>1748</v>
      </c>
    </row>
    <row r="850" spans="1:20" x14ac:dyDescent="0.25">
      <c r="A850" t="s">
        <v>1215</v>
      </c>
      <c r="B850" t="s">
        <v>1743</v>
      </c>
      <c r="C850" t="s">
        <v>2003</v>
      </c>
      <c r="D850" t="s">
        <v>1992</v>
      </c>
      <c r="E850" t="s">
        <v>1906</v>
      </c>
      <c r="J850" t="s">
        <v>228</v>
      </c>
      <c r="Q850" s="15">
        <v>44818</v>
      </c>
      <c r="R850" t="s">
        <v>1746</v>
      </c>
      <c r="S850" t="s">
        <v>1858</v>
      </c>
      <c r="T850" t="s">
        <v>1748</v>
      </c>
    </row>
    <row r="851" spans="1:20" x14ac:dyDescent="0.25">
      <c r="A851" t="s">
        <v>1216</v>
      </c>
      <c r="B851" t="s">
        <v>1743</v>
      </c>
      <c r="C851" t="s">
        <v>2546</v>
      </c>
      <c r="D851" t="s">
        <v>2547</v>
      </c>
      <c r="E851" t="s">
        <v>2548</v>
      </c>
      <c r="J851" t="s">
        <v>55</v>
      </c>
      <c r="Q851" s="15">
        <v>44818</v>
      </c>
      <c r="R851" t="s">
        <v>1746</v>
      </c>
      <c r="S851" t="s">
        <v>1820</v>
      </c>
      <c r="T851" t="s">
        <v>1748</v>
      </c>
    </row>
    <row r="852" spans="1:20" x14ac:dyDescent="0.25">
      <c r="A852" t="s">
        <v>1218</v>
      </c>
      <c r="B852" t="s">
        <v>1743</v>
      </c>
      <c r="C852" t="s">
        <v>2020</v>
      </c>
      <c r="D852" t="s">
        <v>2018</v>
      </c>
      <c r="E852" t="s">
        <v>1915</v>
      </c>
      <c r="J852" t="s">
        <v>258</v>
      </c>
      <c r="Q852" s="15">
        <v>44818</v>
      </c>
      <c r="R852" t="s">
        <v>1746</v>
      </c>
      <c r="S852" t="s">
        <v>1858</v>
      </c>
      <c r="T852" t="s">
        <v>1748</v>
      </c>
    </row>
    <row r="853" spans="1:20" x14ac:dyDescent="0.25">
      <c r="A853" t="s">
        <v>1219</v>
      </c>
      <c r="B853" t="s">
        <v>1743</v>
      </c>
      <c r="C853" t="s">
        <v>2549</v>
      </c>
      <c r="D853" t="s">
        <v>2293</v>
      </c>
      <c r="E853" t="s">
        <v>2294</v>
      </c>
      <c r="J853" t="s">
        <v>116</v>
      </c>
      <c r="Q853" s="15">
        <v>44818</v>
      </c>
      <c r="R853" t="s">
        <v>1746</v>
      </c>
      <c r="S853" t="s">
        <v>1858</v>
      </c>
      <c r="T853" t="s">
        <v>1748</v>
      </c>
    </row>
    <row r="854" spans="1:20" x14ac:dyDescent="0.25">
      <c r="A854" t="s">
        <v>1221</v>
      </c>
      <c r="B854" t="s">
        <v>1743</v>
      </c>
      <c r="C854" t="s">
        <v>2550</v>
      </c>
      <c r="D854" t="s">
        <v>2293</v>
      </c>
      <c r="E854" t="s">
        <v>2294</v>
      </c>
      <c r="J854" t="s">
        <v>116</v>
      </c>
      <c r="Q854" s="15">
        <v>44818</v>
      </c>
      <c r="R854" t="s">
        <v>1746</v>
      </c>
      <c r="S854" t="s">
        <v>1877</v>
      </c>
      <c r="T854" t="s">
        <v>1748</v>
      </c>
    </row>
    <row r="855" spans="1:20" x14ac:dyDescent="0.25">
      <c r="A855" t="s">
        <v>1223</v>
      </c>
      <c r="B855" t="s">
        <v>1743</v>
      </c>
      <c r="C855" t="s">
        <v>2550</v>
      </c>
      <c r="D855" t="s">
        <v>2293</v>
      </c>
      <c r="E855" t="s">
        <v>2294</v>
      </c>
      <c r="J855" t="s">
        <v>116</v>
      </c>
      <c r="Q855" s="15">
        <v>44818</v>
      </c>
      <c r="R855" t="s">
        <v>1746</v>
      </c>
      <c r="S855" t="s">
        <v>1877</v>
      </c>
      <c r="T855" t="s">
        <v>1748</v>
      </c>
    </row>
    <row r="856" spans="1:20" x14ac:dyDescent="0.25">
      <c r="A856" t="s">
        <v>1224</v>
      </c>
      <c r="B856" t="s">
        <v>1743</v>
      </c>
      <c r="C856" t="s">
        <v>2551</v>
      </c>
      <c r="D856" t="s">
        <v>2293</v>
      </c>
      <c r="E856" t="s">
        <v>2552</v>
      </c>
      <c r="J856" t="s">
        <v>116</v>
      </c>
      <c r="Q856" s="15">
        <v>44818</v>
      </c>
      <c r="R856" t="s">
        <v>1746</v>
      </c>
      <c r="S856" t="s">
        <v>1877</v>
      </c>
      <c r="T856" t="s">
        <v>1748</v>
      </c>
    </row>
    <row r="857" spans="1:20" x14ac:dyDescent="0.25">
      <c r="A857" t="s">
        <v>1226</v>
      </c>
      <c r="B857" t="s">
        <v>1743</v>
      </c>
      <c r="C857" t="s">
        <v>2551</v>
      </c>
      <c r="D857" t="s">
        <v>2293</v>
      </c>
      <c r="E857" t="s">
        <v>2552</v>
      </c>
      <c r="J857" t="s">
        <v>116</v>
      </c>
      <c r="Q857" s="15">
        <v>44818</v>
      </c>
      <c r="R857" t="s">
        <v>1746</v>
      </c>
      <c r="S857" t="s">
        <v>1820</v>
      </c>
      <c r="T857" t="s">
        <v>1748</v>
      </c>
    </row>
    <row r="858" spans="1:20" x14ac:dyDescent="0.25">
      <c r="A858" t="s">
        <v>1227</v>
      </c>
      <c r="B858" t="s">
        <v>1743</v>
      </c>
      <c r="C858" t="s">
        <v>2551</v>
      </c>
      <c r="D858" t="s">
        <v>2293</v>
      </c>
      <c r="E858" t="s">
        <v>2552</v>
      </c>
      <c r="J858" t="s">
        <v>116</v>
      </c>
      <c r="Q858" s="15">
        <v>44818</v>
      </c>
      <c r="R858" t="s">
        <v>1746</v>
      </c>
      <c r="S858" t="s">
        <v>1820</v>
      </c>
      <c r="T858" t="s">
        <v>1748</v>
      </c>
    </row>
    <row r="859" spans="1:20" x14ac:dyDescent="0.25">
      <c r="A859" t="s">
        <v>1228</v>
      </c>
      <c r="B859" t="s">
        <v>1743</v>
      </c>
      <c r="C859" t="s">
        <v>2551</v>
      </c>
      <c r="D859" t="s">
        <v>2293</v>
      </c>
      <c r="E859" t="s">
        <v>2552</v>
      </c>
      <c r="J859" t="s">
        <v>116</v>
      </c>
      <c r="Q859" s="15">
        <v>44818</v>
      </c>
      <c r="R859" t="s">
        <v>1746</v>
      </c>
      <c r="S859" t="s">
        <v>1820</v>
      </c>
      <c r="T859" t="s">
        <v>1748</v>
      </c>
    </row>
    <row r="860" spans="1:20" x14ac:dyDescent="0.25">
      <c r="A860" t="s">
        <v>1229</v>
      </c>
      <c r="B860" t="s">
        <v>1743</v>
      </c>
      <c r="C860" t="s">
        <v>2022</v>
      </c>
      <c r="D860" t="s">
        <v>2023</v>
      </c>
      <c r="E860" t="s">
        <v>1906</v>
      </c>
      <c r="J860" t="s">
        <v>64</v>
      </c>
      <c r="Q860" s="15">
        <v>44818</v>
      </c>
      <c r="R860" t="s">
        <v>1746</v>
      </c>
      <c r="S860" t="s">
        <v>1768</v>
      </c>
      <c r="T860" t="s">
        <v>1748</v>
      </c>
    </row>
    <row r="861" spans="1:20" x14ac:dyDescent="0.25">
      <c r="A861" t="s">
        <v>1230</v>
      </c>
      <c r="B861" t="s">
        <v>1743</v>
      </c>
      <c r="C861" t="s">
        <v>2022</v>
      </c>
      <c r="D861" t="s">
        <v>2023</v>
      </c>
      <c r="E861" t="s">
        <v>1906</v>
      </c>
      <c r="J861" t="s">
        <v>64</v>
      </c>
      <c r="Q861" s="15">
        <v>44818</v>
      </c>
      <c r="R861" t="s">
        <v>1746</v>
      </c>
      <c r="S861" t="s">
        <v>1768</v>
      </c>
      <c r="T861" t="s">
        <v>1748</v>
      </c>
    </row>
    <row r="862" spans="1:20" x14ac:dyDescent="0.25">
      <c r="A862" t="s">
        <v>1231</v>
      </c>
      <c r="B862" t="s">
        <v>1743</v>
      </c>
      <c r="C862" t="s">
        <v>2022</v>
      </c>
      <c r="D862" t="s">
        <v>2023</v>
      </c>
      <c r="E862" t="s">
        <v>1906</v>
      </c>
      <c r="J862" t="s">
        <v>64</v>
      </c>
      <c r="Q862" s="15">
        <v>44818</v>
      </c>
      <c r="R862" t="s">
        <v>1746</v>
      </c>
      <c r="S862" t="s">
        <v>1768</v>
      </c>
      <c r="T862" t="s">
        <v>1748</v>
      </c>
    </row>
    <row r="863" spans="1:20" x14ac:dyDescent="0.25">
      <c r="A863" t="s">
        <v>1232</v>
      </c>
      <c r="B863" t="s">
        <v>1743</v>
      </c>
      <c r="C863" t="s">
        <v>2022</v>
      </c>
      <c r="D863" t="s">
        <v>2023</v>
      </c>
      <c r="E863" t="s">
        <v>1906</v>
      </c>
      <c r="J863" t="s">
        <v>64</v>
      </c>
      <c r="Q863" s="15">
        <v>44818</v>
      </c>
      <c r="R863" t="s">
        <v>1746</v>
      </c>
      <c r="S863" t="s">
        <v>1768</v>
      </c>
      <c r="T863" t="s">
        <v>1748</v>
      </c>
    </row>
    <row r="864" spans="1:20" x14ac:dyDescent="0.25">
      <c r="A864" t="s">
        <v>1233</v>
      </c>
      <c r="B864" t="s">
        <v>1743</v>
      </c>
      <c r="C864" t="s">
        <v>2022</v>
      </c>
      <c r="D864" t="s">
        <v>2023</v>
      </c>
      <c r="E864" t="s">
        <v>1906</v>
      </c>
      <c r="J864" t="s">
        <v>64</v>
      </c>
      <c r="Q864" s="15">
        <v>44818</v>
      </c>
      <c r="R864" t="s">
        <v>1746</v>
      </c>
      <c r="S864" t="s">
        <v>1768</v>
      </c>
      <c r="T864" t="s">
        <v>1748</v>
      </c>
    </row>
    <row r="865" spans="1:20" x14ac:dyDescent="0.25">
      <c r="A865" t="s">
        <v>1234</v>
      </c>
      <c r="B865" t="s">
        <v>1743</v>
      </c>
      <c r="C865" t="s">
        <v>2022</v>
      </c>
      <c r="D865" t="s">
        <v>2023</v>
      </c>
      <c r="E865" t="s">
        <v>1906</v>
      </c>
      <c r="J865" t="s">
        <v>64</v>
      </c>
      <c r="Q865" s="15">
        <v>44818</v>
      </c>
      <c r="R865" t="s">
        <v>1746</v>
      </c>
      <c r="S865" t="s">
        <v>1768</v>
      </c>
      <c r="T865" t="s">
        <v>1748</v>
      </c>
    </row>
    <row r="866" spans="1:20" x14ac:dyDescent="0.25">
      <c r="A866" t="s">
        <v>1235</v>
      </c>
      <c r="B866" t="s">
        <v>1743</v>
      </c>
      <c r="C866" t="s">
        <v>2022</v>
      </c>
      <c r="D866" t="s">
        <v>2023</v>
      </c>
      <c r="E866" t="s">
        <v>1906</v>
      </c>
      <c r="J866" t="s">
        <v>64</v>
      </c>
      <c r="Q866" s="15">
        <v>44818</v>
      </c>
      <c r="R866" t="s">
        <v>1746</v>
      </c>
      <c r="S866" t="s">
        <v>1768</v>
      </c>
      <c r="T866" t="s">
        <v>1748</v>
      </c>
    </row>
    <row r="867" spans="1:20" x14ac:dyDescent="0.25">
      <c r="A867" t="s">
        <v>1236</v>
      </c>
      <c r="B867" t="s">
        <v>1743</v>
      </c>
      <c r="C867" t="s">
        <v>2022</v>
      </c>
      <c r="D867" t="s">
        <v>2023</v>
      </c>
      <c r="E867" t="s">
        <v>1906</v>
      </c>
      <c r="J867" t="s">
        <v>64</v>
      </c>
      <c r="Q867" s="15">
        <v>44818</v>
      </c>
      <c r="R867" t="s">
        <v>1746</v>
      </c>
      <c r="S867" t="s">
        <v>1768</v>
      </c>
      <c r="T867" t="s">
        <v>1748</v>
      </c>
    </row>
    <row r="868" spans="1:20" x14ac:dyDescent="0.25">
      <c r="A868" t="s">
        <v>1237</v>
      </c>
      <c r="B868" t="s">
        <v>1743</v>
      </c>
      <c r="C868" t="s">
        <v>2553</v>
      </c>
      <c r="D868" t="s">
        <v>2554</v>
      </c>
      <c r="E868" t="s">
        <v>2555</v>
      </c>
      <c r="J868" t="s">
        <v>11</v>
      </c>
      <c r="Q868" s="15">
        <v>44818</v>
      </c>
      <c r="R868" t="s">
        <v>1746</v>
      </c>
      <c r="S868" t="s">
        <v>1877</v>
      </c>
      <c r="T868" t="s">
        <v>1748</v>
      </c>
    </row>
    <row r="869" spans="1:20" x14ac:dyDescent="0.25">
      <c r="A869" t="s">
        <v>1239</v>
      </c>
      <c r="B869" t="s">
        <v>1743</v>
      </c>
      <c r="C869" t="s">
        <v>2042</v>
      </c>
      <c r="D869" t="s">
        <v>2035</v>
      </c>
      <c r="E869" t="s">
        <v>2043</v>
      </c>
      <c r="J869" t="s">
        <v>11</v>
      </c>
      <c r="Q869" s="15">
        <v>44818</v>
      </c>
      <c r="R869" t="s">
        <v>1746</v>
      </c>
      <c r="S869" t="s">
        <v>1901</v>
      </c>
      <c r="T869" t="s">
        <v>1748</v>
      </c>
    </row>
    <row r="870" spans="1:20" x14ac:dyDescent="0.25">
      <c r="A870" t="s">
        <v>1240</v>
      </c>
      <c r="B870" t="s">
        <v>1743</v>
      </c>
      <c r="C870" t="s">
        <v>2042</v>
      </c>
      <c r="D870" t="s">
        <v>2035</v>
      </c>
      <c r="E870" t="s">
        <v>2043</v>
      </c>
      <c r="J870" t="s">
        <v>11</v>
      </c>
      <c r="Q870" s="15">
        <v>44818</v>
      </c>
      <c r="R870" t="s">
        <v>1746</v>
      </c>
      <c r="S870" t="s">
        <v>1768</v>
      </c>
      <c r="T870" t="s">
        <v>1748</v>
      </c>
    </row>
    <row r="871" spans="1:20" x14ac:dyDescent="0.25">
      <c r="A871" t="s">
        <v>1241</v>
      </c>
      <c r="B871" t="s">
        <v>1743</v>
      </c>
      <c r="C871" t="s">
        <v>2042</v>
      </c>
      <c r="D871" t="s">
        <v>2035</v>
      </c>
      <c r="E871" t="s">
        <v>2043</v>
      </c>
      <c r="J871" t="s">
        <v>11</v>
      </c>
      <c r="Q871" s="15">
        <v>44818</v>
      </c>
      <c r="R871" t="s">
        <v>1746</v>
      </c>
      <c r="S871" t="s">
        <v>1858</v>
      </c>
      <c r="T871" t="s">
        <v>1748</v>
      </c>
    </row>
    <row r="872" spans="1:20" x14ac:dyDescent="0.25">
      <c r="A872" t="s">
        <v>1242</v>
      </c>
      <c r="B872" t="s">
        <v>1743</v>
      </c>
      <c r="C872" t="s">
        <v>2042</v>
      </c>
      <c r="D872" t="s">
        <v>2035</v>
      </c>
      <c r="E872" t="s">
        <v>2043</v>
      </c>
      <c r="J872" t="s">
        <v>11</v>
      </c>
      <c r="Q872" s="15">
        <v>44818</v>
      </c>
      <c r="R872" t="s">
        <v>1746</v>
      </c>
      <c r="S872" t="s">
        <v>1858</v>
      </c>
      <c r="T872" t="s">
        <v>1748</v>
      </c>
    </row>
    <row r="873" spans="1:20" x14ac:dyDescent="0.25">
      <c r="A873" t="s">
        <v>1243</v>
      </c>
      <c r="B873" t="s">
        <v>1743</v>
      </c>
      <c r="C873" t="s">
        <v>2042</v>
      </c>
      <c r="D873" t="s">
        <v>2035</v>
      </c>
      <c r="E873" t="s">
        <v>2043</v>
      </c>
      <c r="J873" t="s">
        <v>11</v>
      </c>
      <c r="Q873" s="15">
        <v>44818</v>
      </c>
      <c r="R873" t="s">
        <v>1746</v>
      </c>
      <c r="S873" t="s">
        <v>1901</v>
      </c>
      <c r="T873" t="s">
        <v>1748</v>
      </c>
    </row>
    <row r="874" spans="1:20" x14ac:dyDescent="0.25">
      <c r="A874" t="s">
        <v>1244</v>
      </c>
      <c r="B874" t="s">
        <v>1743</v>
      </c>
      <c r="C874" t="s">
        <v>2042</v>
      </c>
      <c r="D874" t="s">
        <v>2035</v>
      </c>
      <c r="E874" t="s">
        <v>2043</v>
      </c>
      <c r="J874" t="s">
        <v>11</v>
      </c>
      <c r="Q874" s="15">
        <v>44818</v>
      </c>
      <c r="R874" t="s">
        <v>1746</v>
      </c>
      <c r="S874" t="s">
        <v>1901</v>
      </c>
      <c r="T874" t="s">
        <v>1748</v>
      </c>
    </row>
    <row r="875" spans="1:20" x14ac:dyDescent="0.25">
      <c r="A875" t="s">
        <v>1245</v>
      </c>
      <c r="B875" t="s">
        <v>1743</v>
      </c>
      <c r="C875" t="s">
        <v>2042</v>
      </c>
      <c r="D875" t="s">
        <v>2035</v>
      </c>
      <c r="E875" t="s">
        <v>2043</v>
      </c>
      <c r="J875" t="s">
        <v>11</v>
      </c>
      <c r="Q875" s="15">
        <v>44818</v>
      </c>
      <c r="R875" t="s">
        <v>1746</v>
      </c>
      <c r="S875" t="s">
        <v>1768</v>
      </c>
      <c r="T875" t="s">
        <v>1748</v>
      </c>
    </row>
    <row r="876" spans="1:20" x14ac:dyDescent="0.25">
      <c r="A876" t="s">
        <v>1246</v>
      </c>
      <c r="B876" t="s">
        <v>1743</v>
      </c>
      <c r="C876" t="s">
        <v>2037</v>
      </c>
      <c r="D876" t="s">
        <v>2035</v>
      </c>
      <c r="E876" t="s">
        <v>2038</v>
      </c>
      <c r="J876" t="s">
        <v>11</v>
      </c>
      <c r="Q876" s="15">
        <v>44818</v>
      </c>
      <c r="R876" t="s">
        <v>1746</v>
      </c>
      <c r="S876" t="s">
        <v>1768</v>
      </c>
      <c r="T876" t="s">
        <v>1748</v>
      </c>
    </row>
    <row r="877" spans="1:20" x14ac:dyDescent="0.25">
      <c r="A877" t="s">
        <v>1247</v>
      </c>
      <c r="B877" t="s">
        <v>1743</v>
      </c>
      <c r="C877" t="s">
        <v>2042</v>
      </c>
      <c r="D877" t="s">
        <v>2035</v>
      </c>
      <c r="E877" t="s">
        <v>2043</v>
      </c>
      <c r="J877" t="s">
        <v>11</v>
      </c>
      <c r="Q877" s="15">
        <v>44818</v>
      </c>
      <c r="R877" t="s">
        <v>1746</v>
      </c>
      <c r="S877" t="s">
        <v>1768</v>
      </c>
      <c r="T877" t="s">
        <v>1748</v>
      </c>
    </row>
    <row r="878" spans="1:20" x14ac:dyDescent="0.25">
      <c r="A878" t="s">
        <v>1248</v>
      </c>
      <c r="B878" t="s">
        <v>1743</v>
      </c>
      <c r="C878" t="s">
        <v>2042</v>
      </c>
      <c r="D878" t="s">
        <v>2035</v>
      </c>
      <c r="E878" t="s">
        <v>2043</v>
      </c>
      <c r="J878" t="s">
        <v>11</v>
      </c>
      <c r="Q878" s="15">
        <v>44818</v>
      </c>
      <c r="R878" t="s">
        <v>1746</v>
      </c>
      <c r="S878" t="s">
        <v>1768</v>
      </c>
      <c r="T878" t="s">
        <v>1748</v>
      </c>
    </row>
    <row r="879" spans="1:20" x14ac:dyDescent="0.25">
      <c r="A879" t="s">
        <v>1249</v>
      </c>
      <c r="B879" t="s">
        <v>1743</v>
      </c>
      <c r="C879" t="s">
        <v>2042</v>
      </c>
      <c r="D879" t="s">
        <v>2035</v>
      </c>
      <c r="E879" t="s">
        <v>2043</v>
      </c>
      <c r="J879" t="s">
        <v>11</v>
      </c>
      <c r="Q879" s="15">
        <v>44818</v>
      </c>
      <c r="R879" t="s">
        <v>1746</v>
      </c>
      <c r="S879" t="s">
        <v>1768</v>
      </c>
      <c r="T879" t="s">
        <v>1748</v>
      </c>
    </row>
    <row r="880" spans="1:20" x14ac:dyDescent="0.25">
      <c r="A880" t="s">
        <v>1250</v>
      </c>
      <c r="B880" t="s">
        <v>1743</v>
      </c>
      <c r="C880" t="s">
        <v>2042</v>
      </c>
      <c r="D880" t="s">
        <v>2035</v>
      </c>
      <c r="E880" t="s">
        <v>2043</v>
      </c>
      <c r="J880" t="s">
        <v>11</v>
      </c>
      <c r="Q880" s="15">
        <v>44818</v>
      </c>
      <c r="R880" t="s">
        <v>1746</v>
      </c>
      <c r="S880" t="s">
        <v>1768</v>
      </c>
      <c r="T880" t="s">
        <v>1748</v>
      </c>
    </row>
    <row r="881" spans="1:20" x14ac:dyDescent="0.25">
      <c r="A881" t="s">
        <v>1251</v>
      </c>
      <c r="B881" t="s">
        <v>1743</v>
      </c>
      <c r="C881" t="s">
        <v>2042</v>
      </c>
      <c r="D881" t="s">
        <v>2035</v>
      </c>
      <c r="E881" t="s">
        <v>2043</v>
      </c>
      <c r="J881" t="s">
        <v>11</v>
      </c>
      <c r="Q881" s="15">
        <v>44818</v>
      </c>
      <c r="R881" t="s">
        <v>1746</v>
      </c>
      <c r="S881" t="s">
        <v>1768</v>
      </c>
      <c r="T881" t="s">
        <v>1748</v>
      </c>
    </row>
    <row r="882" spans="1:20" x14ac:dyDescent="0.25">
      <c r="A882" t="s">
        <v>1252</v>
      </c>
      <c r="B882" t="s">
        <v>1743</v>
      </c>
      <c r="C882" t="s">
        <v>2042</v>
      </c>
      <c r="D882" t="s">
        <v>2035</v>
      </c>
      <c r="E882" t="s">
        <v>2043</v>
      </c>
      <c r="J882" t="s">
        <v>11</v>
      </c>
      <c r="Q882" s="15">
        <v>44818</v>
      </c>
      <c r="R882" t="s">
        <v>1746</v>
      </c>
      <c r="S882" t="s">
        <v>1768</v>
      </c>
      <c r="T882" t="s">
        <v>1748</v>
      </c>
    </row>
    <row r="883" spans="1:20" x14ac:dyDescent="0.25">
      <c r="A883" t="s">
        <v>1253</v>
      </c>
      <c r="B883" t="s">
        <v>1743</v>
      </c>
      <c r="C883" t="s">
        <v>2042</v>
      </c>
      <c r="D883" t="s">
        <v>2035</v>
      </c>
      <c r="E883" t="s">
        <v>2043</v>
      </c>
      <c r="J883" t="s">
        <v>11</v>
      </c>
      <c r="Q883" s="15">
        <v>44818</v>
      </c>
      <c r="R883" t="s">
        <v>1746</v>
      </c>
      <c r="S883" t="s">
        <v>1768</v>
      </c>
      <c r="T883" t="s">
        <v>1748</v>
      </c>
    </row>
    <row r="884" spans="1:20" x14ac:dyDescent="0.25">
      <c r="A884" t="s">
        <v>1254</v>
      </c>
      <c r="B884" t="s">
        <v>1743</v>
      </c>
      <c r="C884" t="s">
        <v>2042</v>
      </c>
      <c r="D884" t="s">
        <v>2035</v>
      </c>
      <c r="E884" t="s">
        <v>2043</v>
      </c>
      <c r="J884" t="s">
        <v>11</v>
      </c>
      <c r="Q884" s="15">
        <v>44818</v>
      </c>
      <c r="R884" t="s">
        <v>1746</v>
      </c>
      <c r="S884" t="s">
        <v>1768</v>
      </c>
      <c r="T884" t="s">
        <v>1748</v>
      </c>
    </row>
    <row r="885" spans="1:20" x14ac:dyDescent="0.25">
      <c r="A885" t="s">
        <v>1255</v>
      </c>
      <c r="B885" t="s">
        <v>1743</v>
      </c>
      <c r="C885" t="s">
        <v>2042</v>
      </c>
      <c r="D885" t="s">
        <v>2035</v>
      </c>
      <c r="E885" t="s">
        <v>2043</v>
      </c>
      <c r="J885" t="s">
        <v>11</v>
      </c>
      <c r="Q885" s="15">
        <v>44818</v>
      </c>
      <c r="R885" t="s">
        <v>1746</v>
      </c>
      <c r="S885" t="s">
        <v>1768</v>
      </c>
      <c r="T885" t="s">
        <v>1748</v>
      </c>
    </row>
    <row r="886" spans="1:20" x14ac:dyDescent="0.25">
      <c r="A886" t="s">
        <v>1256</v>
      </c>
      <c r="B886" t="s">
        <v>1743</v>
      </c>
      <c r="C886" t="s">
        <v>2042</v>
      </c>
      <c r="D886" t="s">
        <v>2035</v>
      </c>
      <c r="E886" t="s">
        <v>2043</v>
      </c>
      <c r="J886" t="s">
        <v>11</v>
      </c>
      <c r="Q886" s="15">
        <v>44818</v>
      </c>
      <c r="R886" t="s">
        <v>1746</v>
      </c>
      <c r="S886" t="s">
        <v>1768</v>
      </c>
      <c r="T886" t="s">
        <v>1748</v>
      </c>
    </row>
    <row r="887" spans="1:20" x14ac:dyDescent="0.25">
      <c r="A887" t="s">
        <v>1257</v>
      </c>
      <c r="B887" t="s">
        <v>1743</v>
      </c>
      <c r="C887" t="s">
        <v>2042</v>
      </c>
      <c r="D887" t="s">
        <v>2035</v>
      </c>
      <c r="E887" t="s">
        <v>2043</v>
      </c>
      <c r="J887" t="s">
        <v>11</v>
      </c>
      <c r="Q887" s="15">
        <v>44818</v>
      </c>
      <c r="R887" t="s">
        <v>1746</v>
      </c>
      <c r="S887" t="s">
        <v>1768</v>
      </c>
      <c r="T887" t="s">
        <v>1748</v>
      </c>
    </row>
    <row r="888" spans="1:20" x14ac:dyDescent="0.25">
      <c r="A888" t="s">
        <v>1258</v>
      </c>
      <c r="B888" t="s">
        <v>1743</v>
      </c>
      <c r="C888" t="s">
        <v>2042</v>
      </c>
      <c r="D888" t="s">
        <v>2035</v>
      </c>
      <c r="E888" t="s">
        <v>2043</v>
      </c>
      <c r="J888" t="s">
        <v>11</v>
      </c>
      <c r="Q888" s="15">
        <v>44818</v>
      </c>
      <c r="R888" t="s">
        <v>1746</v>
      </c>
      <c r="S888" t="s">
        <v>1858</v>
      </c>
      <c r="T888" t="s">
        <v>1748</v>
      </c>
    </row>
    <row r="889" spans="1:20" x14ac:dyDescent="0.25">
      <c r="A889" t="s">
        <v>1259</v>
      </c>
      <c r="B889" t="s">
        <v>1743</v>
      </c>
      <c r="C889" t="s">
        <v>2049</v>
      </c>
      <c r="D889" t="s">
        <v>2050</v>
      </c>
      <c r="E889" t="s">
        <v>2051</v>
      </c>
      <c r="J889" t="s">
        <v>288</v>
      </c>
      <c r="Q889" s="15">
        <v>44818</v>
      </c>
      <c r="R889" t="s">
        <v>1746</v>
      </c>
      <c r="S889" t="s">
        <v>1820</v>
      </c>
      <c r="T889" t="s">
        <v>1748</v>
      </c>
    </row>
    <row r="890" spans="1:20" x14ac:dyDescent="0.25">
      <c r="A890" t="s">
        <v>1260</v>
      </c>
      <c r="B890" t="s">
        <v>1743</v>
      </c>
      <c r="C890" t="s">
        <v>2064</v>
      </c>
      <c r="D890" t="s">
        <v>2059</v>
      </c>
      <c r="E890" t="s">
        <v>2065</v>
      </c>
      <c r="J890" t="s">
        <v>55</v>
      </c>
      <c r="Q890" s="15">
        <v>44818</v>
      </c>
      <c r="R890" t="s">
        <v>1746</v>
      </c>
      <c r="S890" t="s">
        <v>1768</v>
      </c>
      <c r="T890" t="s">
        <v>1748</v>
      </c>
    </row>
    <row r="891" spans="1:20" x14ac:dyDescent="0.25">
      <c r="A891" t="s">
        <v>1261</v>
      </c>
      <c r="B891" t="s">
        <v>1743</v>
      </c>
      <c r="C891" t="s">
        <v>2087</v>
      </c>
      <c r="D891" t="s">
        <v>2082</v>
      </c>
      <c r="E891" t="s">
        <v>2088</v>
      </c>
      <c r="J891" t="s">
        <v>88</v>
      </c>
      <c r="Q891" s="15">
        <v>44818</v>
      </c>
      <c r="R891" t="s">
        <v>1746</v>
      </c>
      <c r="S891" t="s">
        <v>1877</v>
      </c>
      <c r="T891" t="s">
        <v>1748</v>
      </c>
    </row>
    <row r="892" spans="1:20" x14ac:dyDescent="0.25">
      <c r="A892" t="s">
        <v>1262</v>
      </c>
      <c r="B892" t="s">
        <v>1743</v>
      </c>
      <c r="C892" t="s">
        <v>2087</v>
      </c>
      <c r="D892" t="s">
        <v>2082</v>
      </c>
      <c r="E892" t="s">
        <v>2088</v>
      </c>
      <c r="J892" t="s">
        <v>88</v>
      </c>
      <c r="Q892" s="15">
        <v>44818</v>
      </c>
      <c r="R892" t="s">
        <v>1746</v>
      </c>
      <c r="S892" t="s">
        <v>1858</v>
      </c>
      <c r="T892" t="s">
        <v>1748</v>
      </c>
    </row>
    <row r="893" spans="1:20" x14ac:dyDescent="0.25">
      <c r="A893" t="s">
        <v>1263</v>
      </c>
      <c r="B893" t="s">
        <v>1743</v>
      </c>
      <c r="C893" t="s">
        <v>2107</v>
      </c>
      <c r="D893" t="s">
        <v>2082</v>
      </c>
      <c r="E893" t="s">
        <v>2108</v>
      </c>
      <c r="J893" t="s">
        <v>88</v>
      </c>
      <c r="Q893" s="15">
        <v>44818</v>
      </c>
      <c r="R893" t="s">
        <v>1746</v>
      </c>
      <c r="S893" t="s">
        <v>1858</v>
      </c>
      <c r="T893" t="s">
        <v>1748</v>
      </c>
    </row>
    <row r="894" spans="1:20" x14ac:dyDescent="0.25">
      <c r="A894" t="s">
        <v>1264</v>
      </c>
      <c r="B894" t="s">
        <v>1743</v>
      </c>
      <c r="C894" t="s">
        <v>2087</v>
      </c>
      <c r="D894" t="s">
        <v>2082</v>
      </c>
      <c r="E894" t="s">
        <v>2088</v>
      </c>
      <c r="J894" t="s">
        <v>88</v>
      </c>
      <c r="Q894" s="15">
        <v>44818</v>
      </c>
      <c r="R894" t="s">
        <v>1746</v>
      </c>
      <c r="S894" t="s">
        <v>1901</v>
      </c>
      <c r="T894" t="s">
        <v>1748</v>
      </c>
    </row>
    <row r="895" spans="1:20" x14ac:dyDescent="0.25">
      <c r="A895" t="s">
        <v>1265</v>
      </c>
      <c r="B895" t="s">
        <v>1743</v>
      </c>
      <c r="C895" t="s">
        <v>2087</v>
      </c>
      <c r="D895" t="s">
        <v>2082</v>
      </c>
      <c r="E895" t="s">
        <v>2088</v>
      </c>
      <c r="J895" t="s">
        <v>88</v>
      </c>
      <c r="Q895" s="15">
        <v>44818</v>
      </c>
      <c r="R895" t="s">
        <v>1746</v>
      </c>
      <c r="S895" t="s">
        <v>1901</v>
      </c>
      <c r="T895" t="s">
        <v>1748</v>
      </c>
    </row>
    <row r="896" spans="1:20" x14ac:dyDescent="0.25">
      <c r="A896" t="s">
        <v>1266</v>
      </c>
      <c r="B896" t="s">
        <v>1743</v>
      </c>
      <c r="C896" t="s">
        <v>2100</v>
      </c>
      <c r="D896" t="s">
        <v>2082</v>
      </c>
      <c r="E896" t="s">
        <v>2101</v>
      </c>
      <c r="J896" t="s">
        <v>88</v>
      </c>
      <c r="Q896" s="15">
        <v>44818</v>
      </c>
      <c r="R896" t="s">
        <v>1746</v>
      </c>
      <c r="S896" t="s">
        <v>1820</v>
      </c>
      <c r="T896" t="s">
        <v>1748</v>
      </c>
    </row>
    <row r="897" spans="1:20" x14ac:dyDescent="0.25">
      <c r="A897" t="s">
        <v>1267</v>
      </c>
      <c r="B897" t="s">
        <v>1743</v>
      </c>
      <c r="C897" t="s">
        <v>2100</v>
      </c>
      <c r="D897" t="s">
        <v>2082</v>
      </c>
      <c r="E897" t="s">
        <v>2101</v>
      </c>
      <c r="J897" t="s">
        <v>88</v>
      </c>
      <c r="Q897" s="15">
        <v>44818</v>
      </c>
      <c r="R897" t="s">
        <v>1746</v>
      </c>
      <c r="S897" t="s">
        <v>1820</v>
      </c>
      <c r="T897" t="s">
        <v>1748</v>
      </c>
    </row>
    <row r="898" spans="1:20" x14ac:dyDescent="0.25">
      <c r="A898" t="s">
        <v>1268</v>
      </c>
      <c r="B898" t="s">
        <v>1743</v>
      </c>
      <c r="C898" t="s">
        <v>2100</v>
      </c>
      <c r="D898" t="s">
        <v>2082</v>
      </c>
      <c r="E898" t="s">
        <v>2101</v>
      </c>
      <c r="J898" t="s">
        <v>88</v>
      </c>
      <c r="Q898" s="15">
        <v>44818</v>
      </c>
      <c r="R898" t="s">
        <v>1746</v>
      </c>
      <c r="S898" t="s">
        <v>1820</v>
      </c>
      <c r="T898" t="s">
        <v>1748</v>
      </c>
    </row>
    <row r="899" spans="1:20" x14ac:dyDescent="0.25">
      <c r="A899" t="s">
        <v>1269</v>
      </c>
      <c r="B899" t="s">
        <v>1743</v>
      </c>
      <c r="C899" t="s">
        <v>2087</v>
      </c>
      <c r="D899" t="s">
        <v>2082</v>
      </c>
      <c r="E899" t="s">
        <v>2088</v>
      </c>
      <c r="J899" t="s">
        <v>88</v>
      </c>
      <c r="Q899" s="15">
        <v>44818</v>
      </c>
      <c r="R899" t="s">
        <v>1746</v>
      </c>
      <c r="S899" t="s">
        <v>1820</v>
      </c>
      <c r="T899" t="s">
        <v>1748</v>
      </c>
    </row>
    <row r="900" spans="1:20" x14ac:dyDescent="0.25">
      <c r="A900" t="s">
        <v>1270</v>
      </c>
      <c r="B900" t="s">
        <v>1743</v>
      </c>
      <c r="C900" t="s">
        <v>2087</v>
      </c>
      <c r="D900" t="s">
        <v>2082</v>
      </c>
      <c r="E900" t="s">
        <v>2088</v>
      </c>
      <c r="J900" t="s">
        <v>88</v>
      </c>
      <c r="Q900" s="15">
        <v>44818</v>
      </c>
      <c r="R900" t="s">
        <v>1746</v>
      </c>
      <c r="S900" t="s">
        <v>1820</v>
      </c>
      <c r="T900" t="s">
        <v>1748</v>
      </c>
    </row>
    <row r="901" spans="1:20" x14ac:dyDescent="0.25">
      <c r="A901" t="s">
        <v>1271</v>
      </c>
      <c r="B901" t="s">
        <v>1743</v>
      </c>
      <c r="C901" t="s">
        <v>2100</v>
      </c>
      <c r="D901" t="s">
        <v>2082</v>
      </c>
      <c r="E901" t="s">
        <v>2101</v>
      </c>
      <c r="J901" t="s">
        <v>88</v>
      </c>
      <c r="Q901" s="15">
        <v>44818</v>
      </c>
      <c r="R901" t="s">
        <v>1746</v>
      </c>
      <c r="S901" t="s">
        <v>1768</v>
      </c>
      <c r="T901" t="s">
        <v>1748</v>
      </c>
    </row>
    <row r="902" spans="1:20" x14ac:dyDescent="0.25">
      <c r="A902" t="s">
        <v>1272</v>
      </c>
      <c r="B902" t="s">
        <v>1743</v>
      </c>
      <c r="C902" t="s">
        <v>2102</v>
      </c>
      <c r="D902" t="s">
        <v>2082</v>
      </c>
      <c r="E902" t="s">
        <v>2103</v>
      </c>
      <c r="J902" t="s">
        <v>88</v>
      </c>
      <c r="Q902" s="15">
        <v>44818</v>
      </c>
      <c r="R902" t="s">
        <v>1746</v>
      </c>
      <c r="S902" t="s">
        <v>1768</v>
      </c>
      <c r="T902" t="s">
        <v>1748</v>
      </c>
    </row>
    <row r="903" spans="1:20" x14ac:dyDescent="0.25">
      <c r="A903" t="s">
        <v>1273</v>
      </c>
      <c r="B903" t="s">
        <v>1743</v>
      </c>
      <c r="C903" t="s">
        <v>2087</v>
      </c>
      <c r="D903" t="s">
        <v>2082</v>
      </c>
      <c r="E903" t="s">
        <v>2088</v>
      </c>
      <c r="J903" t="s">
        <v>88</v>
      </c>
      <c r="Q903" s="15">
        <v>44818</v>
      </c>
      <c r="R903" t="s">
        <v>1746</v>
      </c>
      <c r="S903" t="s">
        <v>1768</v>
      </c>
      <c r="T903" t="s">
        <v>1748</v>
      </c>
    </row>
    <row r="904" spans="1:20" x14ac:dyDescent="0.25">
      <c r="A904" t="s">
        <v>1274</v>
      </c>
      <c r="B904" t="s">
        <v>1743</v>
      </c>
      <c r="C904" t="s">
        <v>2556</v>
      </c>
      <c r="D904" t="s">
        <v>2082</v>
      </c>
      <c r="E904" t="s">
        <v>2557</v>
      </c>
      <c r="J904" t="s">
        <v>88</v>
      </c>
      <c r="Q904" s="15">
        <v>44818</v>
      </c>
      <c r="R904" t="s">
        <v>1746</v>
      </c>
      <c r="S904" t="s">
        <v>1768</v>
      </c>
      <c r="T904" t="s">
        <v>1748</v>
      </c>
    </row>
    <row r="905" spans="1:20" x14ac:dyDescent="0.25">
      <c r="A905" t="s">
        <v>1276</v>
      </c>
      <c r="B905" t="s">
        <v>1743</v>
      </c>
      <c r="C905" t="s">
        <v>2102</v>
      </c>
      <c r="D905" t="s">
        <v>2082</v>
      </c>
      <c r="E905" t="s">
        <v>2103</v>
      </c>
      <c r="J905" t="s">
        <v>88</v>
      </c>
      <c r="Q905" s="15">
        <v>44818</v>
      </c>
      <c r="R905" t="s">
        <v>1746</v>
      </c>
      <c r="S905" t="s">
        <v>1768</v>
      </c>
      <c r="T905" t="s">
        <v>1748</v>
      </c>
    </row>
    <row r="906" spans="1:20" x14ac:dyDescent="0.25">
      <c r="A906" t="s">
        <v>1277</v>
      </c>
      <c r="B906" t="s">
        <v>1743</v>
      </c>
      <c r="C906" t="s">
        <v>2100</v>
      </c>
      <c r="D906" t="s">
        <v>2082</v>
      </c>
      <c r="E906" t="s">
        <v>2101</v>
      </c>
      <c r="J906" t="s">
        <v>88</v>
      </c>
      <c r="Q906" s="15">
        <v>44818</v>
      </c>
      <c r="R906" t="s">
        <v>1746</v>
      </c>
      <c r="S906" t="s">
        <v>1768</v>
      </c>
      <c r="T906" t="s">
        <v>1748</v>
      </c>
    </row>
    <row r="907" spans="1:20" x14ac:dyDescent="0.25">
      <c r="A907" t="s">
        <v>1278</v>
      </c>
      <c r="B907" t="s">
        <v>1743</v>
      </c>
      <c r="C907" t="s">
        <v>2087</v>
      </c>
      <c r="D907" t="s">
        <v>2082</v>
      </c>
      <c r="E907" t="s">
        <v>2088</v>
      </c>
      <c r="J907" t="s">
        <v>88</v>
      </c>
      <c r="Q907" s="15">
        <v>44818</v>
      </c>
      <c r="R907" t="s">
        <v>1746</v>
      </c>
      <c r="S907" t="s">
        <v>1768</v>
      </c>
      <c r="T907" t="s">
        <v>1748</v>
      </c>
    </row>
    <row r="908" spans="1:20" x14ac:dyDescent="0.25">
      <c r="A908" t="s">
        <v>1279</v>
      </c>
      <c r="B908" t="s">
        <v>1743</v>
      </c>
      <c r="C908" t="s">
        <v>2107</v>
      </c>
      <c r="D908" t="s">
        <v>2082</v>
      </c>
      <c r="E908" t="s">
        <v>2108</v>
      </c>
      <c r="J908" t="s">
        <v>88</v>
      </c>
      <c r="Q908" s="15">
        <v>44818</v>
      </c>
      <c r="R908" t="s">
        <v>1746</v>
      </c>
      <c r="S908" t="s">
        <v>1858</v>
      </c>
      <c r="T908" t="s">
        <v>1748</v>
      </c>
    </row>
    <row r="909" spans="1:20" x14ac:dyDescent="0.25">
      <c r="A909" t="s">
        <v>1280</v>
      </c>
      <c r="B909" t="s">
        <v>1743</v>
      </c>
      <c r="C909" t="s">
        <v>2558</v>
      </c>
      <c r="D909" t="s">
        <v>2559</v>
      </c>
      <c r="E909" t="s">
        <v>2560</v>
      </c>
      <c r="J909" t="s">
        <v>265</v>
      </c>
      <c r="Q909" s="15">
        <v>44818</v>
      </c>
      <c r="R909" t="s">
        <v>1746</v>
      </c>
      <c r="S909" t="s">
        <v>1820</v>
      </c>
      <c r="T909" t="s">
        <v>1748</v>
      </c>
    </row>
    <row r="910" spans="1:20" x14ac:dyDescent="0.25">
      <c r="A910" t="s">
        <v>1282</v>
      </c>
      <c r="B910" t="s">
        <v>1743</v>
      </c>
      <c r="C910" t="s">
        <v>1283</v>
      </c>
      <c r="D910" t="s">
        <v>2559</v>
      </c>
      <c r="E910" t="s">
        <v>2561</v>
      </c>
      <c r="J910" t="s">
        <v>265</v>
      </c>
      <c r="Q910" s="15">
        <v>44818</v>
      </c>
      <c r="R910" t="s">
        <v>1746</v>
      </c>
      <c r="S910" t="s">
        <v>1768</v>
      </c>
      <c r="T910" t="s">
        <v>1748</v>
      </c>
    </row>
    <row r="911" spans="1:20" x14ac:dyDescent="0.25">
      <c r="A911" t="s">
        <v>1284</v>
      </c>
      <c r="B911" t="s">
        <v>1743</v>
      </c>
      <c r="C911" t="s">
        <v>1283</v>
      </c>
      <c r="D911" t="s">
        <v>2559</v>
      </c>
      <c r="E911" t="s">
        <v>2561</v>
      </c>
      <c r="J911" t="s">
        <v>265</v>
      </c>
      <c r="Q911" s="15">
        <v>44818</v>
      </c>
      <c r="R911" t="s">
        <v>1746</v>
      </c>
      <c r="S911" t="s">
        <v>1768</v>
      </c>
      <c r="T911" t="s">
        <v>1748</v>
      </c>
    </row>
    <row r="912" spans="1:20" x14ac:dyDescent="0.25">
      <c r="A912" t="s">
        <v>1285</v>
      </c>
      <c r="B912" t="s">
        <v>1743</v>
      </c>
      <c r="C912" t="s">
        <v>2562</v>
      </c>
      <c r="D912" t="s">
        <v>2559</v>
      </c>
      <c r="E912" t="s">
        <v>2527</v>
      </c>
      <c r="J912" t="s">
        <v>265</v>
      </c>
      <c r="Q912" s="15">
        <v>44818</v>
      </c>
      <c r="R912" t="s">
        <v>1746</v>
      </c>
      <c r="S912" t="s">
        <v>1858</v>
      </c>
      <c r="T912" t="s">
        <v>1748</v>
      </c>
    </row>
    <row r="913" spans="1:20" x14ac:dyDescent="0.25">
      <c r="A913" t="s">
        <v>1287</v>
      </c>
      <c r="B913" t="s">
        <v>1743</v>
      </c>
      <c r="C913" t="s">
        <v>1288</v>
      </c>
      <c r="D913" t="s">
        <v>2559</v>
      </c>
      <c r="E913" t="s">
        <v>2563</v>
      </c>
      <c r="J913" t="s">
        <v>265</v>
      </c>
      <c r="Q913" s="15">
        <v>44818</v>
      </c>
      <c r="R913" t="s">
        <v>1746</v>
      </c>
      <c r="S913" t="s">
        <v>1858</v>
      </c>
      <c r="T913" t="s">
        <v>1748</v>
      </c>
    </row>
    <row r="914" spans="1:20" x14ac:dyDescent="0.25">
      <c r="A914" t="s">
        <v>1289</v>
      </c>
      <c r="B914" t="s">
        <v>1743</v>
      </c>
      <c r="C914" t="s">
        <v>1288</v>
      </c>
      <c r="D914" t="s">
        <v>2559</v>
      </c>
      <c r="E914" t="s">
        <v>2563</v>
      </c>
      <c r="J914" t="s">
        <v>265</v>
      </c>
      <c r="Q914" s="15">
        <v>44818</v>
      </c>
      <c r="R914" t="s">
        <v>1746</v>
      </c>
      <c r="S914" t="s">
        <v>1858</v>
      </c>
      <c r="T914" t="s">
        <v>1748</v>
      </c>
    </row>
    <row r="915" spans="1:20" x14ac:dyDescent="0.25">
      <c r="A915" t="s">
        <v>1290</v>
      </c>
      <c r="B915" t="s">
        <v>1743</v>
      </c>
      <c r="C915" t="s">
        <v>2137</v>
      </c>
      <c r="D915" t="s">
        <v>2138</v>
      </c>
      <c r="E915" t="s">
        <v>2139</v>
      </c>
      <c r="J915" t="s">
        <v>185</v>
      </c>
      <c r="Q915" s="15">
        <v>44818</v>
      </c>
      <c r="R915" t="s">
        <v>1746</v>
      </c>
      <c r="S915" t="s">
        <v>1858</v>
      </c>
      <c r="T915" t="s">
        <v>1748</v>
      </c>
    </row>
    <row r="916" spans="1:20" x14ac:dyDescent="0.25">
      <c r="A916" t="s">
        <v>1291</v>
      </c>
      <c r="B916" t="s">
        <v>1743</v>
      </c>
      <c r="C916" t="s">
        <v>2161</v>
      </c>
      <c r="D916" t="s">
        <v>2162</v>
      </c>
      <c r="E916" t="s">
        <v>2163</v>
      </c>
      <c r="J916" t="s">
        <v>393</v>
      </c>
      <c r="Q916" s="15">
        <v>44818</v>
      </c>
      <c r="R916" t="s">
        <v>1746</v>
      </c>
      <c r="S916" t="s">
        <v>1768</v>
      </c>
      <c r="T916" t="s">
        <v>1748</v>
      </c>
    </row>
    <row r="917" spans="1:20" x14ac:dyDescent="0.25">
      <c r="A917" t="s">
        <v>1292</v>
      </c>
      <c r="B917" t="s">
        <v>1743</v>
      </c>
      <c r="C917" t="s">
        <v>2402</v>
      </c>
      <c r="D917" t="s">
        <v>2403</v>
      </c>
      <c r="E917" t="s">
        <v>2404</v>
      </c>
      <c r="J917" t="s">
        <v>265</v>
      </c>
      <c r="Q917" s="15">
        <v>44818</v>
      </c>
      <c r="R917" t="s">
        <v>1746</v>
      </c>
      <c r="S917" t="s">
        <v>1858</v>
      </c>
      <c r="T917" t="s">
        <v>1748</v>
      </c>
    </row>
    <row r="918" spans="1:20" x14ac:dyDescent="0.25">
      <c r="A918" t="s">
        <v>1293</v>
      </c>
      <c r="B918" t="s">
        <v>1743</v>
      </c>
      <c r="C918" t="s">
        <v>2564</v>
      </c>
      <c r="D918" t="s">
        <v>2179</v>
      </c>
      <c r="E918" t="s">
        <v>2406</v>
      </c>
      <c r="J918" t="s">
        <v>411</v>
      </c>
      <c r="Q918" s="15">
        <v>44818</v>
      </c>
      <c r="R918" t="s">
        <v>1746</v>
      </c>
      <c r="S918" t="s">
        <v>1820</v>
      </c>
      <c r="T918" t="s">
        <v>1748</v>
      </c>
    </row>
    <row r="919" spans="1:20" x14ac:dyDescent="0.25">
      <c r="A919" t="s">
        <v>1295</v>
      </c>
      <c r="B919" t="s">
        <v>1743</v>
      </c>
      <c r="C919" t="s">
        <v>2565</v>
      </c>
      <c r="D919" t="s">
        <v>2179</v>
      </c>
      <c r="E919" t="s">
        <v>2566</v>
      </c>
      <c r="J919" t="s">
        <v>411</v>
      </c>
      <c r="Q919" s="15">
        <v>44818</v>
      </c>
      <c r="R919" t="s">
        <v>1746</v>
      </c>
      <c r="S919" t="s">
        <v>2495</v>
      </c>
      <c r="T919" t="s">
        <v>1748</v>
      </c>
    </row>
    <row r="920" spans="1:20" x14ac:dyDescent="0.25">
      <c r="A920" t="s">
        <v>1297</v>
      </c>
      <c r="B920" t="s">
        <v>1743</v>
      </c>
      <c r="C920" t="s">
        <v>2565</v>
      </c>
      <c r="D920" t="s">
        <v>2179</v>
      </c>
      <c r="E920" t="s">
        <v>2566</v>
      </c>
      <c r="J920" t="s">
        <v>411</v>
      </c>
      <c r="Q920" s="15">
        <v>44818</v>
      </c>
      <c r="R920" t="s">
        <v>1746</v>
      </c>
      <c r="S920" t="s">
        <v>1820</v>
      </c>
      <c r="T920" t="s">
        <v>1748</v>
      </c>
    </row>
    <row r="921" spans="1:20" x14ac:dyDescent="0.25">
      <c r="A921" t="s">
        <v>1298</v>
      </c>
      <c r="B921" t="s">
        <v>1743</v>
      </c>
      <c r="C921" t="s">
        <v>2178</v>
      </c>
      <c r="D921" t="s">
        <v>2179</v>
      </c>
      <c r="E921" t="s">
        <v>2180</v>
      </c>
      <c r="J921" t="s">
        <v>411</v>
      </c>
      <c r="Q921" s="15">
        <v>44818</v>
      </c>
      <c r="R921" t="s">
        <v>1746</v>
      </c>
      <c r="S921" t="s">
        <v>1768</v>
      </c>
      <c r="T921" t="s">
        <v>1748</v>
      </c>
    </row>
    <row r="922" spans="1:20" x14ac:dyDescent="0.25">
      <c r="A922" t="s">
        <v>1299</v>
      </c>
      <c r="B922" t="s">
        <v>1743</v>
      </c>
      <c r="C922" t="s">
        <v>2567</v>
      </c>
      <c r="D922" t="s">
        <v>2179</v>
      </c>
      <c r="E922" t="s">
        <v>2568</v>
      </c>
      <c r="J922" t="s">
        <v>411</v>
      </c>
      <c r="Q922" s="15">
        <v>44818</v>
      </c>
      <c r="R922" t="s">
        <v>1746</v>
      </c>
      <c r="S922" t="s">
        <v>2495</v>
      </c>
      <c r="T922" t="s">
        <v>1748</v>
      </c>
    </row>
    <row r="923" spans="1:20" x14ac:dyDescent="0.25">
      <c r="A923" t="s">
        <v>1301</v>
      </c>
      <c r="B923" t="s">
        <v>1743</v>
      </c>
      <c r="C923" t="s">
        <v>2181</v>
      </c>
      <c r="D923" t="s">
        <v>2182</v>
      </c>
      <c r="E923" t="s">
        <v>2183</v>
      </c>
      <c r="J923" t="s">
        <v>414</v>
      </c>
      <c r="Q923" s="15">
        <v>45183</v>
      </c>
      <c r="R923" t="s">
        <v>1746</v>
      </c>
      <c r="S923" t="s">
        <v>1768</v>
      </c>
      <c r="T923" t="s">
        <v>1748</v>
      </c>
    </row>
    <row r="924" spans="1:20" x14ac:dyDescent="0.25">
      <c r="A924" t="s">
        <v>1302</v>
      </c>
      <c r="B924" t="s">
        <v>1743</v>
      </c>
      <c r="C924" t="s">
        <v>2569</v>
      </c>
      <c r="D924" t="s">
        <v>2188</v>
      </c>
      <c r="E924" t="s">
        <v>2189</v>
      </c>
      <c r="J924" t="s">
        <v>398</v>
      </c>
      <c r="Q924" s="15">
        <v>45183</v>
      </c>
      <c r="R924" t="s">
        <v>1746</v>
      </c>
      <c r="S924" t="s">
        <v>1768</v>
      </c>
      <c r="T924" t="s">
        <v>1748</v>
      </c>
    </row>
    <row r="925" spans="1:20" x14ac:dyDescent="0.25">
      <c r="A925" t="s">
        <v>1304</v>
      </c>
      <c r="B925" t="s">
        <v>1743</v>
      </c>
      <c r="C925" t="s">
        <v>2569</v>
      </c>
      <c r="D925" t="s">
        <v>2188</v>
      </c>
      <c r="E925" t="s">
        <v>2189</v>
      </c>
      <c r="J925" t="s">
        <v>398</v>
      </c>
      <c r="Q925" s="15">
        <v>45183</v>
      </c>
      <c r="R925" t="s">
        <v>1746</v>
      </c>
      <c r="S925" t="s">
        <v>1768</v>
      </c>
      <c r="T925" t="s">
        <v>1748</v>
      </c>
    </row>
    <row r="926" spans="1:20" x14ac:dyDescent="0.25">
      <c r="A926" t="s">
        <v>1305</v>
      </c>
      <c r="B926" t="s">
        <v>1743</v>
      </c>
      <c r="C926" t="s">
        <v>2370</v>
      </c>
      <c r="D926" t="s">
        <v>2371</v>
      </c>
      <c r="E926" t="s">
        <v>2372</v>
      </c>
      <c r="J926" t="s">
        <v>877</v>
      </c>
      <c r="Q926" s="15">
        <v>45183</v>
      </c>
      <c r="R926" t="s">
        <v>1746</v>
      </c>
      <c r="S926" t="s">
        <v>1820</v>
      </c>
      <c r="T926" t="s">
        <v>1748</v>
      </c>
    </row>
    <row r="927" spans="1:20" x14ac:dyDescent="0.25">
      <c r="A927" t="s">
        <v>1306</v>
      </c>
      <c r="B927" t="s">
        <v>1743</v>
      </c>
      <c r="C927" t="s">
        <v>2187</v>
      </c>
      <c r="D927" t="s">
        <v>2188</v>
      </c>
      <c r="E927" t="s">
        <v>2189</v>
      </c>
      <c r="J927" t="s">
        <v>398</v>
      </c>
      <c r="Q927" s="15">
        <v>45183</v>
      </c>
      <c r="R927" t="s">
        <v>1746</v>
      </c>
      <c r="S927" t="s">
        <v>1768</v>
      </c>
      <c r="T927" t="s">
        <v>1748</v>
      </c>
    </row>
    <row r="928" spans="1:20" x14ac:dyDescent="0.25">
      <c r="A928" t="s">
        <v>1307</v>
      </c>
      <c r="B928" t="s">
        <v>1743</v>
      </c>
      <c r="C928" t="s">
        <v>1766</v>
      </c>
      <c r="D928" t="s">
        <v>1750</v>
      </c>
      <c r="E928" t="s">
        <v>1767</v>
      </c>
      <c r="J928" t="s">
        <v>17</v>
      </c>
      <c r="Q928" s="15">
        <v>45183</v>
      </c>
      <c r="R928" t="s">
        <v>1746</v>
      </c>
      <c r="S928" t="s">
        <v>1768</v>
      </c>
      <c r="T928" t="s">
        <v>1748</v>
      </c>
    </row>
    <row r="929" spans="1:20" x14ac:dyDescent="0.25">
      <c r="A929" t="s">
        <v>1308</v>
      </c>
      <c r="B929" t="s">
        <v>1743</v>
      </c>
      <c r="C929" t="s">
        <v>2187</v>
      </c>
      <c r="D929" t="s">
        <v>2188</v>
      </c>
      <c r="E929" t="s">
        <v>2189</v>
      </c>
      <c r="J929" t="s">
        <v>398</v>
      </c>
      <c r="Q929" s="15">
        <v>45183</v>
      </c>
      <c r="R929" t="s">
        <v>1746</v>
      </c>
      <c r="S929" t="s">
        <v>1768</v>
      </c>
      <c r="T929" t="s">
        <v>1748</v>
      </c>
    </row>
    <row r="930" spans="1:20" x14ac:dyDescent="0.25">
      <c r="A930" t="s">
        <v>1309</v>
      </c>
      <c r="B930" t="s">
        <v>1743</v>
      </c>
      <c r="C930" t="s">
        <v>2187</v>
      </c>
      <c r="D930" t="s">
        <v>2188</v>
      </c>
      <c r="E930" t="s">
        <v>2189</v>
      </c>
      <c r="J930" t="s">
        <v>398</v>
      </c>
      <c r="Q930" s="15">
        <v>45183</v>
      </c>
      <c r="R930" t="s">
        <v>1746</v>
      </c>
      <c r="S930" t="s">
        <v>1768</v>
      </c>
      <c r="T930" t="s">
        <v>1748</v>
      </c>
    </row>
    <row r="931" spans="1:20" x14ac:dyDescent="0.25">
      <c r="A931" t="s">
        <v>1310</v>
      </c>
      <c r="B931" t="s">
        <v>1743</v>
      </c>
      <c r="C931" t="s">
        <v>2187</v>
      </c>
      <c r="D931" t="s">
        <v>2188</v>
      </c>
      <c r="E931" t="s">
        <v>2189</v>
      </c>
      <c r="J931" t="s">
        <v>398</v>
      </c>
      <c r="Q931" s="15">
        <v>45183</v>
      </c>
      <c r="R931" t="s">
        <v>1746</v>
      </c>
      <c r="S931" t="s">
        <v>1768</v>
      </c>
      <c r="T931" t="s">
        <v>1748</v>
      </c>
    </row>
    <row r="932" spans="1:20" x14ac:dyDescent="0.25">
      <c r="A932" t="s">
        <v>1311</v>
      </c>
      <c r="B932" t="s">
        <v>1743</v>
      </c>
      <c r="C932" t="s">
        <v>2187</v>
      </c>
      <c r="D932" t="s">
        <v>2188</v>
      </c>
      <c r="E932" t="s">
        <v>2189</v>
      </c>
      <c r="J932" t="s">
        <v>398</v>
      </c>
      <c r="Q932" s="15">
        <v>45183</v>
      </c>
      <c r="R932" t="s">
        <v>1746</v>
      </c>
      <c r="S932" t="s">
        <v>1768</v>
      </c>
      <c r="T932" t="s">
        <v>1748</v>
      </c>
    </row>
    <row r="933" spans="1:20" x14ac:dyDescent="0.25">
      <c r="A933" t="s">
        <v>1312</v>
      </c>
      <c r="B933" t="s">
        <v>1743</v>
      </c>
      <c r="C933" t="s">
        <v>2187</v>
      </c>
      <c r="D933" t="s">
        <v>2188</v>
      </c>
      <c r="E933" t="s">
        <v>2189</v>
      </c>
      <c r="J933" t="s">
        <v>398</v>
      </c>
      <c r="Q933" s="15">
        <v>45183</v>
      </c>
      <c r="R933" t="s">
        <v>1746</v>
      </c>
      <c r="S933" t="s">
        <v>1768</v>
      </c>
      <c r="T933" t="s">
        <v>1748</v>
      </c>
    </row>
    <row r="934" spans="1:20" x14ac:dyDescent="0.25">
      <c r="A934" t="s">
        <v>1313</v>
      </c>
      <c r="B934" t="s">
        <v>1743</v>
      </c>
      <c r="C934" t="s">
        <v>2187</v>
      </c>
      <c r="D934" t="s">
        <v>2188</v>
      </c>
      <c r="E934" t="s">
        <v>2189</v>
      </c>
      <c r="J934" t="s">
        <v>398</v>
      </c>
      <c r="Q934" s="15">
        <v>45183</v>
      </c>
      <c r="R934" t="s">
        <v>1746</v>
      </c>
      <c r="S934" t="s">
        <v>1768</v>
      </c>
      <c r="T934" t="s">
        <v>1748</v>
      </c>
    </row>
    <row r="935" spans="1:20" x14ac:dyDescent="0.25">
      <c r="A935" t="s">
        <v>1314</v>
      </c>
      <c r="B935" t="s">
        <v>1743</v>
      </c>
      <c r="C935" t="s">
        <v>1766</v>
      </c>
      <c r="D935" t="s">
        <v>1750</v>
      </c>
      <c r="E935" t="s">
        <v>1767</v>
      </c>
      <c r="J935" t="s">
        <v>17</v>
      </c>
      <c r="Q935" s="15">
        <v>45183</v>
      </c>
      <c r="R935" t="s">
        <v>1746</v>
      </c>
      <c r="S935" t="s">
        <v>1768</v>
      </c>
      <c r="T935" t="s">
        <v>1748</v>
      </c>
    </row>
    <row r="936" spans="1:20" x14ac:dyDescent="0.25">
      <c r="A936" t="s">
        <v>1315</v>
      </c>
      <c r="B936" t="s">
        <v>1743</v>
      </c>
      <c r="C936" t="s">
        <v>1766</v>
      </c>
      <c r="D936" t="s">
        <v>1750</v>
      </c>
      <c r="E936" t="s">
        <v>1767</v>
      </c>
      <c r="J936" t="s">
        <v>17</v>
      </c>
      <c r="Q936" s="15">
        <v>45183</v>
      </c>
      <c r="R936" t="s">
        <v>1746</v>
      </c>
      <c r="S936" t="s">
        <v>1768</v>
      </c>
      <c r="T936" t="s">
        <v>1748</v>
      </c>
    </row>
    <row r="937" spans="1:20" x14ac:dyDescent="0.25">
      <c r="A937" t="s">
        <v>1316</v>
      </c>
      <c r="B937" t="s">
        <v>1743</v>
      </c>
      <c r="C937" t="s">
        <v>1766</v>
      </c>
      <c r="D937" t="s">
        <v>1750</v>
      </c>
      <c r="E937" t="s">
        <v>1767</v>
      </c>
      <c r="J937" t="s">
        <v>17</v>
      </c>
      <c r="Q937" s="15">
        <v>45183</v>
      </c>
      <c r="R937" t="s">
        <v>1746</v>
      </c>
      <c r="S937" t="s">
        <v>1768</v>
      </c>
      <c r="T937" t="s">
        <v>1748</v>
      </c>
    </row>
    <row r="938" spans="1:20" x14ac:dyDescent="0.25">
      <c r="A938" t="s">
        <v>1317</v>
      </c>
      <c r="B938" t="s">
        <v>1743</v>
      </c>
      <c r="C938" t="s">
        <v>1766</v>
      </c>
      <c r="D938" t="s">
        <v>1750</v>
      </c>
      <c r="E938" t="s">
        <v>1767</v>
      </c>
      <c r="J938" t="s">
        <v>17</v>
      </c>
      <c r="Q938" s="15">
        <v>45183</v>
      </c>
      <c r="R938" t="s">
        <v>1746</v>
      </c>
      <c r="S938" t="s">
        <v>1768</v>
      </c>
      <c r="T938" t="s">
        <v>1748</v>
      </c>
    </row>
    <row r="939" spans="1:20" x14ac:dyDescent="0.25">
      <c r="A939" t="s">
        <v>1318</v>
      </c>
      <c r="B939" t="s">
        <v>1743</v>
      </c>
      <c r="C939" t="s">
        <v>1766</v>
      </c>
      <c r="D939" t="s">
        <v>1750</v>
      </c>
      <c r="E939" t="s">
        <v>1767</v>
      </c>
      <c r="J939" t="s">
        <v>17</v>
      </c>
      <c r="Q939" s="15">
        <v>45183</v>
      </c>
      <c r="R939" t="s">
        <v>1746</v>
      </c>
      <c r="S939" t="s">
        <v>1768</v>
      </c>
      <c r="T939" t="s">
        <v>1748</v>
      </c>
    </row>
    <row r="940" spans="1:20" x14ac:dyDescent="0.25">
      <c r="A940" t="s">
        <v>1319</v>
      </c>
      <c r="B940" t="s">
        <v>1743</v>
      </c>
      <c r="C940" t="s">
        <v>1766</v>
      </c>
      <c r="D940" t="s">
        <v>1750</v>
      </c>
      <c r="E940" t="s">
        <v>1767</v>
      </c>
      <c r="J940" t="s">
        <v>17</v>
      </c>
      <c r="Q940" s="15">
        <v>45183</v>
      </c>
      <c r="R940" t="s">
        <v>1746</v>
      </c>
      <c r="S940" t="s">
        <v>1768</v>
      </c>
      <c r="T940" t="s">
        <v>1748</v>
      </c>
    </row>
    <row r="941" spans="1:20" x14ac:dyDescent="0.25">
      <c r="A941" t="s">
        <v>1320</v>
      </c>
      <c r="B941" t="s">
        <v>1743</v>
      </c>
      <c r="C941" t="s">
        <v>1766</v>
      </c>
      <c r="D941" t="s">
        <v>1750</v>
      </c>
      <c r="E941" t="s">
        <v>1767</v>
      </c>
      <c r="J941" t="s">
        <v>17</v>
      </c>
      <c r="Q941" s="15">
        <v>45183</v>
      </c>
      <c r="R941" t="s">
        <v>1746</v>
      </c>
      <c r="S941" t="s">
        <v>1768</v>
      </c>
      <c r="T941" t="s">
        <v>1748</v>
      </c>
    </row>
    <row r="942" spans="1:20" x14ac:dyDescent="0.25">
      <c r="A942" t="s">
        <v>1321</v>
      </c>
      <c r="B942" t="s">
        <v>1743</v>
      </c>
      <c r="C942" t="s">
        <v>1766</v>
      </c>
      <c r="D942" t="s">
        <v>1750</v>
      </c>
      <c r="E942" t="s">
        <v>1767</v>
      </c>
      <c r="J942" t="s">
        <v>17</v>
      </c>
      <c r="Q942" s="15">
        <v>45183</v>
      </c>
      <c r="R942" t="s">
        <v>1746</v>
      </c>
      <c r="S942" t="s">
        <v>1768</v>
      </c>
      <c r="T942" t="s">
        <v>1748</v>
      </c>
    </row>
    <row r="943" spans="1:20" x14ac:dyDescent="0.25">
      <c r="A943" t="s">
        <v>1322</v>
      </c>
      <c r="B943" t="s">
        <v>1743</v>
      </c>
      <c r="C943" t="s">
        <v>1766</v>
      </c>
      <c r="D943" t="s">
        <v>1750</v>
      </c>
      <c r="E943" t="s">
        <v>1767</v>
      </c>
      <c r="J943" t="s">
        <v>17</v>
      </c>
      <c r="Q943" s="15">
        <v>45183</v>
      </c>
      <c r="R943" t="s">
        <v>1746</v>
      </c>
      <c r="S943" t="s">
        <v>1768</v>
      </c>
      <c r="T943" t="s">
        <v>1748</v>
      </c>
    </row>
    <row r="944" spans="1:20" x14ac:dyDescent="0.25">
      <c r="A944" t="s">
        <v>1323</v>
      </c>
      <c r="B944" t="s">
        <v>1743</v>
      </c>
      <c r="C944" t="s">
        <v>2199</v>
      </c>
      <c r="D944" t="s">
        <v>1750</v>
      </c>
      <c r="E944" t="s">
        <v>1770</v>
      </c>
      <c r="J944" t="s">
        <v>17</v>
      </c>
      <c r="Q944" s="15">
        <v>45183</v>
      </c>
      <c r="R944" t="s">
        <v>1746</v>
      </c>
      <c r="S944" t="s">
        <v>1768</v>
      </c>
      <c r="T944" t="s">
        <v>1748</v>
      </c>
    </row>
    <row r="945" spans="1:20" x14ac:dyDescent="0.25">
      <c r="A945" t="s">
        <v>1324</v>
      </c>
      <c r="B945" t="s">
        <v>1743</v>
      </c>
      <c r="C945" t="s">
        <v>2199</v>
      </c>
      <c r="D945" t="s">
        <v>1750</v>
      </c>
      <c r="E945" t="s">
        <v>1770</v>
      </c>
      <c r="J945" t="s">
        <v>17</v>
      </c>
      <c r="Q945" s="15">
        <v>45183</v>
      </c>
      <c r="R945" t="s">
        <v>1746</v>
      </c>
      <c r="S945" t="s">
        <v>1768</v>
      </c>
      <c r="T945" t="s">
        <v>1748</v>
      </c>
    </row>
    <row r="946" spans="1:20" x14ac:dyDescent="0.25">
      <c r="A946" t="s">
        <v>1325</v>
      </c>
      <c r="B946" t="s">
        <v>1743</v>
      </c>
      <c r="C946" t="s">
        <v>1849</v>
      </c>
      <c r="D946" t="s">
        <v>1850</v>
      </c>
      <c r="E946" t="s">
        <v>1851</v>
      </c>
      <c r="J946" t="s">
        <v>70</v>
      </c>
      <c r="Q946" s="15">
        <v>45183</v>
      </c>
      <c r="R946" t="s">
        <v>1746</v>
      </c>
      <c r="S946" t="s">
        <v>1768</v>
      </c>
      <c r="T946" t="s">
        <v>1748</v>
      </c>
    </row>
    <row r="947" spans="1:20" x14ac:dyDescent="0.25">
      <c r="A947" t="s">
        <v>1326</v>
      </c>
      <c r="B947" t="s">
        <v>1743</v>
      </c>
      <c r="C947" t="s">
        <v>2469</v>
      </c>
      <c r="D947" t="s">
        <v>2470</v>
      </c>
      <c r="E947" t="s">
        <v>2471</v>
      </c>
      <c r="J947" t="s">
        <v>1043</v>
      </c>
      <c r="Q947" s="15">
        <v>45183</v>
      </c>
      <c r="R947" t="s">
        <v>1746</v>
      </c>
      <c r="S947" t="s">
        <v>1858</v>
      </c>
      <c r="T947" t="s">
        <v>1748</v>
      </c>
    </row>
    <row r="948" spans="1:20" x14ac:dyDescent="0.25">
      <c r="A948" t="s">
        <v>1327</v>
      </c>
      <c r="B948" t="s">
        <v>1743</v>
      </c>
      <c r="C948" t="s">
        <v>1951</v>
      </c>
      <c r="D948" t="s">
        <v>1952</v>
      </c>
      <c r="E948" t="s">
        <v>1953</v>
      </c>
      <c r="J948" t="s">
        <v>196</v>
      </c>
      <c r="Q948" s="15">
        <v>45183</v>
      </c>
      <c r="R948" t="s">
        <v>1746</v>
      </c>
      <c r="S948" t="s">
        <v>1858</v>
      </c>
      <c r="T948" t="s">
        <v>1748</v>
      </c>
    </row>
    <row r="949" spans="1:20" x14ac:dyDescent="0.25">
      <c r="A949" t="s">
        <v>1328</v>
      </c>
      <c r="B949" t="s">
        <v>1743</v>
      </c>
      <c r="C949" t="s">
        <v>2292</v>
      </c>
      <c r="D949" t="s">
        <v>2293</v>
      </c>
      <c r="E949" t="s">
        <v>2294</v>
      </c>
      <c r="J949" t="s">
        <v>116</v>
      </c>
      <c r="Q949" s="15">
        <v>45183</v>
      </c>
      <c r="R949" t="s">
        <v>1746</v>
      </c>
      <c r="S949" t="s">
        <v>2495</v>
      </c>
      <c r="T949" t="s">
        <v>1748</v>
      </c>
    </row>
    <row r="950" spans="1:20" x14ac:dyDescent="0.25">
      <c r="A950" t="s">
        <v>1329</v>
      </c>
      <c r="B950" t="s">
        <v>1743</v>
      </c>
      <c r="C950" t="s">
        <v>2199</v>
      </c>
      <c r="D950" t="s">
        <v>1750</v>
      </c>
      <c r="E950" t="s">
        <v>1770</v>
      </c>
      <c r="J950" t="s">
        <v>17</v>
      </c>
      <c r="Q950" s="15">
        <v>45183</v>
      </c>
      <c r="R950" t="s">
        <v>1746</v>
      </c>
      <c r="S950" t="s">
        <v>1768</v>
      </c>
      <c r="T950" t="s">
        <v>1748</v>
      </c>
    </row>
    <row r="951" spans="1:20" x14ac:dyDescent="0.25">
      <c r="A951" t="s">
        <v>1330</v>
      </c>
      <c r="B951" t="s">
        <v>1743</v>
      </c>
      <c r="C951" t="s">
        <v>2494</v>
      </c>
      <c r="D951" t="s">
        <v>1020</v>
      </c>
      <c r="E951" t="s">
        <v>1872</v>
      </c>
      <c r="J951" t="s">
        <v>193</v>
      </c>
      <c r="Q951" s="15">
        <v>45183</v>
      </c>
      <c r="R951" t="s">
        <v>1746</v>
      </c>
      <c r="S951" t="s">
        <v>2570</v>
      </c>
      <c r="T951" t="s">
        <v>1748</v>
      </c>
    </row>
    <row r="952" spans="1:20" x14ac:dyDescent="0.25">
      <c r="A952" t="s">
        <v>1330</v>
      </c>
      <c r="B952" t="s">
        <v>2195</v>
      </c>
      <c r="C952" t="s">
        <v>2494</v>
      </c>
      <c r="D952" t="s">
        <v>1020</v>
      </c>
      <c r="E952" t="s">
        <v>1872</v>
      </c>
      <c r="J952" t="s">
        <v>193</v>
      </c>
      <c r="Q952" s="15">
        <v>45183</v>
      </c>
      <c r="R952" t="s">
        <v>1746</v>
      </c>
      <c r="S952" t="s">
        <v>2570</v>
      </c>
      <c r="T952" t="s">
        <v>1748</v>
      </c>
    </row>
    <row r="953" spans="1:20" x14ac:dyDescent="0.25">
      <c r="A953" t="s">
        <v>1331</v>
      </c>
      <c r="B953" t="s">
        <v>1743</v>
      </c>
      <c r="C953" t="s">
        <v>1754</v>
      </c>
      <c r="D953" t="s">
        <v>1750</v>
      </c>
      <c r="E953" t="s">
        <v>1755</v>
      </c>
      <c r="J953" t="s">
        <v>17</v>
      </c>
      <c r="Q953" s="15">
        <v>45183</v>
      </c>
      <c r="R953" t="s">
        <v>1746</v>
      </c>
      <c r="S953" t="s">
        <v>2571</v>
      </c>
      <c r="T953" t="s">
        <v>1748</v>
      </c>
    </row>
    <row r="954" spans="1:20" x14ac:dyDescent="0.25">
      <c r="A954" t="s">
        <v>1332</v>
      </c>
      <c r="B954" t="s">
        <v>1743</v>
      </c>
      <c r="C954" t="s">
        <v>1754</v>
      </c>
      <c r="D954" t="s">
        <v>1750</v>
      </c>
      <c r="E954" t="s">
        <v>1755</v>
      </c>
      <c r="J954" t="s">
        <v>17</v>
      </c>
      <c r="Q954" s="15">
        <v>45183</v>
      </c>
      <c r="R954" t="s">
        <v>1746</v>
      </c>
      <c r="S954" t="s">
        <v>2570</v>
      </c>
      <c r="T954" t="s">
        <v>1748</v>
      </c>
    </row>
    <row r="955" spans="1:20" x14ac:dyDescent="0.25">
      <c r="A955" t="s">
        <v>1333</v>
      </c>
      <c r="B955" t="s">
        <v>1743</v>
      </c>
      <c r="C955" t="s">
        <v>1762</v>
      </c>
      <c r="D955" t="s">
        <v>1750</v>
      </c>
      <c r="E955" t="s">
        <v>1763</v>
      </c>
      <c r="J955" t="s">
        <v>17</v>
      </c>
      <c r="Q955" s="15">
        <v>45183</v>
      </c>
      <c r="R955" t="s">
        <v>1746</v>
      </c>
      <c r="S955" t="s">
        <v>1765</v>
      </c>
      <c r="T955" t="s">
        <v>1748</v>
      </c>
    </row>
    <row r="956" spans="1:20" x14ac:dyDescent="0.25">
      <c r="A956" t="s">
        <v>1334</v>
      </c>
      <c r="B956" t="s">
        <v>1743</v>
      </c>
      <c r="C956" t="s">
        <v>2572</v>
      </c>
      <c r="D956" t="s">
        <v>1750</v>
      </c>
      <c r="E956" t="s">
        <v>1763</v>
      </c>
      <c r="J956" t="s">
        <v>17</v>
      </c>
      <c r="Q956" s="15">
        <v>45183</v>
      </c>
      <c r="R956" t="s">
        <v>1746</v>
      </c>
      <c r="S956" t="s">
        <v>2571</v>
      </c>
      <c r="T956" t="s">
        <v>1748</v>
      </c>
    </row>
    <row r="957" spans="1:20" x14ac:dyDescent="0.25">
      <c r="A957" t="s">
        <v>1336</v>
      </c>
      <c r="B957" t="s">
        <v>1743</v>
      </c>
      <c r="C957" t="s">
        <v>2573</v>
      </c>
      <c r="D957" t="s">
        <v>1750</v>
      </c>
      <c r="E957" t="s">
        <v>1763</v>
      </c>
      <c r="J957" t="s">
        <v>17</v>
      </c>
      <c r="Q957" s="15">
        <v>45183</v>
      </c>
      <c r="R957" t="s">
        <v>1746</v>
      </c>
      <c r="S957" t="s">
        <v>1765</v>
      </c>
      <c r="T957" t="s">
        <v>1748</v>
      </c>
    </row>
    <row r="958" spans="1:20" x14ac:dyDescent="0.25">
      <c r="A958" t="s">
        <v>1338</v>
      </c>
      <c r="B958" t="s">
        <v>1743</v>
      </c>
      <c r="C958" t="s">
        <v>35</v>
      </c>
      <c r="D958" t="s">
        <v>1750</v>
      </c>
      <c r="E958" t="s">
        <v>1769</v>
      </c>
      <c r="J958" t="s">
        <v>17</v>
      </c>
      <c r="Q958" s="15">
        <v>45183</v>
      </c>
      <c r="R958" t="s">
        <v>1746</v>
      </c>
      <c r="S958" t="s">
        <v>2570</v>
      </c>
      <c r="T958" t="s">
        <v>1748</v>
      </c>
    </row>
    <row r="959" spans="1:20" x14ac:dyDescent="0.25">
      <c r="A959" t="s">
        <v>1339</v>
      </c>
      <c r="B959" t="s">
        <v>1743</v>
      </c>
      <c r="C959" t="s">
        <v>2574</v>
      </c>
      <c r="D959" t="s">
        <v>1750</v>
      </c>
      <c r="E959" t="s">
        <v>2201</v>
      </c>
      <c r="J959" t="s">
        <v>17</v>
      </c>
      <c r="Q959" s="15">
        <v>45183</v>
      </c>
      <c r="R959" t="s">
        <v>1746</v>
      </c>
      <c r="S959" t="s">
        <v>2570</v>
      </c>
      <c r="T959" t="s">
        <v>1748</v>
      </c>
    </row>
    <row r="960" spans="1:20" x14ac:dyDescent="0.25">
      <c r="A960" t="s">
        <v>1339</v>
      </c>
      <c r="B960" t="s">
        <v>2195</v>
      </c>
      <c r="C960" t="s">
        <v>2574</v>
      </c>
      <c r="D960" t="s">
        <v>1750</v>
      </c>
      <c r="E960" t="s">
        <v>2201</v>
      </c>
      <c r="J960" t="s">
        <v>17</v>
      </c>
      <c r="Q960" s="15">
        <v>45183</v>
      </c>
      <c r="R960" t="s">
        <v>1746</v>
      </c>
      <c r="S960" t="s">
        <v>2570</v>
      </c>
      <c r="T960" t="s">
        <v>1748</v>
      </c>
    </row>
    <row r="961" spans="1:20" x14ac:dyDescent="0.25">
      <c r="A961" t="s">
        <v>1339</v>
      </c>
      <c r="B961" t="s">
        <v>2196</v>
      </c>
      <c r="C961" t="s">
        <v>2574</v>
      </c>
      <c r="D961" t="s">
        <v>1750</v>
      </c>
      <c r="E961" t="s">
        <v>2201</v>
      </c>
      <c r="J961" t="s">
        <v>17</v>
      </c>
      <c r="Q961" s="15">
        <v>45183</v>
      </c>
      <c r="R961" t="s">
        <v>1746</v>
      </c>
      <c r="S961" t="s">
        <v>2570</v>
      </c>
      <c r="T961" t="s">
        <v>1748</v>
      </c>
    </row>
    <row r="962" spans="1:20" x14ac:dyDescent="0.25">
      <c r="A962" t="s">
        <v>1341</v>
      </c>
      <c r="B962" t="s">
        <v>1743</v>
      </c>
      <c r="C962" t="s">
        <v>1788</v>
      </c>
      <c r="D962" t="s">
        <v>1789</v>
      </c>
      <c r="E962" t="s">
        <v>1790</v>
      </c>
      <c r="J962" t="s">
        <v>52</v>
      </c>
      <c r="Q962" s="15">
        <v>45183</v>
      </c>
      <c r="R962" t="s">
        <v>1746</v>
      </c>
      <c r="S962" t="s">
        <v>2570</v>
      </c>
      <c r="T962" t="s">
        <v>1748</v>
      </c>
    </row>
    <row r="963" spans="1:20" x14ac:dyDescent="0.25">
      <c r="A963" t="s">
        <v>1342</v>
      </c>
      <c r="B963" t="s">
        <v>1743</v>
      </c>
      <c r="C963" t="s">
        <v>1791</v>
      </c>
      <c r="D963" t="s">
        <v>1792</v>
      </c>
      <c r="E963" t="s">
        <v>1793</v>
      </c>
      <c r="J963" t="s">
        <v>55</v>
      </c>
      <c r="Q963" s="15">
        <v>45183</v>
      </c>
      <c r="R963" t="s">
        <v>1746</v>
      </c>
      <c r="S963" t="s">
        <v>2570</v>
      </c>
      <c r="T963" t="s">
        <v>1748</v>
      </c>
    </row>
    <row r="964" spans="1:20" x14ac:dyDescent="0.25">
      <c r="A964" t="s">
        <v>1343</v>
      </c>
      <c r="B964" t="s">
        <v>1743</v>
      </c>
      <c r="C964" t="s">
        <v>1791</v>
      </c>
      <c r="D964" t="s">
        <v>1792</v>
      </c>
      <c r="E964" t="s">
        <v>1793</v>
      </c>
      <c r="J964" t="s">
        <v>55</v>
      </c>
      <c r="Q964" s="15">
        <v>45183</v>
      </c>
      <c r="R964" t="s">
        <v>1746</v>
      </c>
      <c r="S964" t="s">
        <v>2570</v>
      </c>
      <c r="T964" t="s">
        <v>1748</v>
      </c>
    </row>
    <row r="965" spans="1:20" x14ac:dyDescent="0.25">
      <c r="A965" t="s">
        <v>1344</v>
      </c>
      <c r="B965" t="s">
        <v>1743</v>
      </c>
      <c r="C965" t="s">
        <v>2575</v>
      </c>
      <c r="D965" t="s">
        <v>2576</v>
      </c>
      <c r="E965" t="s">
        <v>2577</v>
      </c>
      <c r="J965" t="s">
        <v>929</v>
      </c>
      <c r="Q965" s="15">
        <v>45183</v>
      </c>
      <c r="R965" t="s">
        <v>1746</v>
      </c>
      <c r="S965" t="s">
        <v>2570</v>
      </c>
      <c r="T965" t="s">
        <v>1748</v>
      </c>
    </row>
    <row r="966" spans="1:20" x14ac:dyDescent="0.25">
      <c r="A966" t="s">
        <v>1346</v>
      </c>
      <c r="B966" t="s">
        <v>1743</v>
      </c>
      <c r="C966" t="s">
        <v>1799</v>
      </c>
      <c r="D966" t="s">
        <v>1800</v>
      </c>
      <c r="E966" t="s">
        <v>1801</v>
      </c>
      <c r="J966" t="s">
        <v>64</v>
      </c>
      <c r="Q966" s="15">
        <v>45183</v>
      </c>
      <c r="R966" t="s">
        <v>1746</v>
      </c>
      <c r="S966" t="s">
        <v>2570</v>
      </c>
      <c r="T966" t="s">
        <v>1748</v>
      </c>
    </row>
    <row r="967" spans="1:20" x14ac:dyDescent="0.25">
      <c r="A967" t="s">
        <v>1347</v>
      </c>
      <c r="B967" t="s">
        <v>1743</v>
      </c>
      <c r="C967" t="s">
        <v>1799</v>
      </c>
      <c r="D967" t="s">
        <v>1800</v>
      </c>
      <c r="E967" t="s">
        <v>1801</v>
      </c>
      <c r="J967" t="s">
        <v>64</v>
      </c>
      <c r="Q967" s="15">
        <v>45183</v>
      </c>
      <c r="R967" t="s">
        <v>1746</v>
      </c>
      <c r="S967" t="s">
        <v>2578</v>
      </c>
      <c r="T967" t="s">
        <v>1748</v>
      </c>
    </row>
    <row r="968" spans="1:20" x14ac:dyDescent="0.25">
      <c r="A968" t="s">
        <v>1347</v>
      </c>
      <c r="B968" t="s">
        <v>2195</v>
      </c>
      <c r="C968" t="s">
        <v>1799</v>
      </c>
      <c r="D968" t="s">
        <v>1800</v>
      </c>
      <c r="E968" t="s">
        <v>1801</v>
      </c>
      <c r="J968" t="s">
        <v>64</v>
      </c>
      <c r="Q968" s="15">
        <v>45183</v>
      </c>
      <c r="R968" t="s">
        <v>1746</v>
      </c>
      <c r="S968" t="s">
        <v>2578</v>
      </c>
      <c r="T968" t="s">
        <v>1748</v>
      </c>
    </row>
    <row r="969" spans="1:20" x14ac:dyDescent="0.25">
      <c r="A969" t="s">
        <v>1347</v>
      </c>
      <c r="B969" t="s">
        <v>2196</v>
      </c>
      <c r="C969" t="s">
        <v>1799</v>
      </c>
      <c r="D969" t="s">
        <v>1800</v>
      </c>
      <c r="E969" t="s">
        <v>1801</v>
      </c>
      <c r="J969" t="s">
        <v>64</v>
      </c>
      <c r="Q969" s="15">
        <v>45183</v>
      </c>
      <c r="R969" t="s">
        <v>1746</v>
      </c>
      <c r="S969" t="s">
        <v>2578</v>
      </c>
      <c r="T969" t="s">
        <v>1748</v>
      </c>
    </row>
    <row r="970" spans="1:20" x14ac:dyDescent="0.25">
      <c r="A970" t="s">
        <v>1347</v>
      </c>
      <c r="B970" t="s">
        <v>2197</v>
      </c>
      <c r="C970" t="s">
        <v>1799</v>
      </c>
      <c r="D970" t="s">
        <v>1800</v>
      </c>
      <c r="E970" t="s">
        <v>1801</v>
      </c>
      <c r="J970" t="s">
        <v>64</v>
      </c>
      <c r="Q970" s="15">
        <v>45183</v>
      </c>
      <c r="R970" t="s">
        <v>1746</v>
      </c>
      <c r="S970" t="s">
        <v>2578</v>
      </c>
      <c r="T970" t="s">
        <v>1748</v>
      </c>
    </row>
    <row r="971" spans="1:20" x14ac:dyDescent="0.25">
      <c r="A971" t="s">
        <v>1347</v>
      </c>
      <c r="B971" t="s">
        <v>2213</v>
      </c>
      <c r="C971" t="s">
        <v>1799</v>
      </c>
      <c r="D971" t="s">
        <v>1800</v>
      </c>
      <c r="E971" t="s">
        <v>1801</v>
      </c>
      <c r="J971" t="s">
        <v>64</v>
      </c>
      <c r="Q971" s="15">
        <v>45183</v>
      </c>
      <c r="R971" t="s">
        <v>1746</v>
      </c>
      <c r="S971" t="s">
        <v>2578</v>
      </c>
      <c r="T971" t="s">
        <v>1748</v>
      </c>
    </row>
    <row r="972" spans="1:20" x14ac:dyDescent="0.25">
      <c r="A972" t="s">
        <v>1347</v>
      </c>
      <c r="B972" t="s">
        <v>2214</v>
      </c>
      <c r="C972" t="s">
        <v>1799</v>
      </c>
      <c r="D972" t="s">
        <v>1800</v>
      </c>
      <c r="E972" t="s">
        <v>1801</v>
      </c>
      <c r="J972" t="s">
        <v>64</v>
      </c>
      <c r="Q972" s="15">
        <v>45183</v>
      </c>
      <c r="R972" t="s">
        <v>1746</v>
      </c>
      <c r="S972" t="s">
        <v>2578</v>
      </c>
      <c r="T972" t="s">
        <v>1748</v>
      </c>
    </row>
    <row r="973" spans="1:20" x14ac:dyDescent="0.25">
      <c r="A973" t="s">
        <v>1348</v>
      </c>
      <c r="B973" t="s">
        <v>1743</v>
      </c>
      <c r="C973" t="s">
        <v>1799</v>
      </c>
      <c r="D973" t="s">
        <v>1800</v>
      </c>
      <c r="E973" t="s">
        <v>1801</v>
      </c>
      <c r="J973" t="s">
        <v>64</v>
      </c>
      <c r="Q973" s="15">
        <v>45183</v>
      </c>
      <c r="R973" t="s">
        <v>1746</v>
      </c>
      <c r="S973" t="s">
        <v>2570</v>
      </c>
      <c r="T973" t="s">
        <v>1748</v>
      </c>
    </row>
    <row r="974" spans="1:20" x14ac:dyDescent="0.25">
      <c r="A974" t="s">
        <v>1349</v>
      </c>
      <c r="B974" t="s">
        <v>1743</v>
      </c>
      <c r="C974" t="s">
        <v>1799</v>
      </c>
      <c r="D974" t="s">
        <v>1800</v>
      </c>
      <c r="E974" t="s">
        <v>1801</v>
      </c>
      <c r="J974" t="s">
        <v>64</v>
      </c>
      <c r="Q974" s="15">
        <v>45183</v>
      </c>
      <c r="R974" t="s">
        <v>1746</v>
      </c>
      <c r="S974" t="s">
        <v>2570</v>
      </c>
      <c r="T974" t="s">
        <v>1748</v>
      </c>
    </row>
    <row r="975" spans="1:20" x14ac:dyDescent="0.25">
      <c r="A975" t="s">
        <v>1350</v>
      </c>
      <c r="B975" t="s">
        <v>1743</v>
      </c>
      <c r="C975" t="s">
        <v>1799</v>
      </c>
      <c r="D975" t="s">
        <v>1800</v>
      </c>
      <c r="E975" t="s">
        <v>1801</v>
      </c>
      <c r="J975" t="s">
        <v>64</v>
      </c>
      <c r="Q975" s="15">
        <v>45183</v>
      </c>
      <c r="R975" t="s">
        <v>1746</v>
      </c>
      <c r="S975" t="s">
        <v>2570</v>
      </c>
      <c r="T975" t="s">
        <v>1748</v>
      </c>
    </row>
    <row r="976" spans="1:20" x14ac:dyDescent="0.25">
      <c r="A976" t="s">
        <v>1351</v>
      </c>
      <c r="B976" t="s">
        <v>1743</v>
      </c>
      <c r="C976" t="s">
        <v>1799</v>
      </c>
      <c r="D976" t="s">
        <v>1800</v>
      </c>
      <c r="E976" t="s">
        <v>1801</v>
      </c>
      <c r="J976" t="s">
        <v>64</v>
      </c>
      <c r="Q976" s="15">
        <v>45183</v>
      </c>
      <c r="R976" t="s">
        <v>1746</v>
      </c>
      <c r="S976" t="s">
        <v>2570</v>
      </c>
      <c r="T976" t="s">
        <v>1748</v>
      </c>
    </row>
    <row r="977" spans="1:20" x14ac:dyDescent="0.25">
      <c r="A977" t="s">
        <v>1352</v>
      </c>
      <c r="B977" t="s">
        <v>1743</v>
      </c>
      <c r="C977" t="s">
        <v>2579</v>
      </c>
      <c r="D977" t="s">
        <v>1800</v>
      </c>
      <c r="E977" t="s">
        <v>2580</v>
      </c>
      <c r="J977" t="s">
        <v>64</v>
      </c>
      <c r="Q977" s="15">
        <v>45183</v>
      </c>
      <c r="R977" t="s">
        <v>1746</v>
      </c>
      <c r="S977" t="s">
        <v>2570</v>
      </c>
      <c r="T977" t="s">
        <v>1748</v>
      </c>
    </row>
    <row r="978" spans="1:20" x14ac:dyDescent="0.25">
      <c r="A978" t="s">
        <v>1354</v>
      </c>
      <c r="B978" t="s">
        <v>1743</v>
      </c>
      <c r="C978" t="s">
        <v>1355</v>
      </c>
      <c r="D978" t="s">
        <v>2271</v>
      </c>
      <c r="E978" t="s">
        <v>2581</v>
      </c>
      <c r="J978" t="s">
        <v>596</v>
      </c>
      <c r="Q978" s="15">
        <v>45183</v>
      </c>
      <c r="R978" t="s">
        <v>1746</v>
      </c>
      <c r="S978" t="s">
        <v>2570</v>
      </c>
      <c r="T978" t="s">
        <v>1748</v>
      </c>
    </row>
    <row r="979" spans="1:20" x14ac:dyDescent="0.25">
      <c r="A979" t="s">
        <v>1356</v>
      </c>
      <c r="B979" t="s">
        <v>1743</v>
      </c>
      <c r="C979" t="s">
        <v>1805</v>
      </c>
      <c r="D979" t="s">
        <v>1806</v>
      </c>
      <c r="E979" t="s">
        <v>1807</v>
      </c>
      <c r="J979" t="s">
        <v>70</v>
      </c>
      <c r="Q979" s="15">
        <v>45183</v>
      </c>
      <c r="R979" t="s">
        <v>1746</v>
      </c>
      <c r="S979" t="s">
        <v>2582</v>
      </c>
      <c r="T979" t="s">
        <v>1748</v>
      </c>
    </row>
    <row r="980" spans="1:20" x14ac:dyDescent="0.25">
      <c r="A980" t="s">
        <v>1357</v>
      </c>
      <c r="B980" t="s">
        <v>1743</v>
      </c>
      <c r="C980" t="s">
        <v>2309</v>
      </c>
      <c r="D980" t="s">
        <v>2310</v>
      </c>
      <c r="E980" t="s">
        <v>1926</v>
      </c>
      <c r="J980" t="s">
        <v>414</v>
      </c>
      <c r="Q980" s="15">
        <v>45183</v>
      </c>
      <c r="R980" t="s">
        <v>1746</v>
      </c>
      <c r="S980" t="s">
        <v>2570</v>
      </c>
      <c r="T980" t="s">
        <v>1748</v>
      </c>
    </row>
    <row r="981" spans="1:20" x14ac:dyDescent="0.25">
      <c r="A981" t="s">
        <v>1358</v>
      </c>
      <c r="B981" t="s">
        <v>1743</v>
      </c>
      <c r="C981" t="s">
        <v>2583</v>
      </c>
      <c r="D981" t="s">
        <v>2310</v>
      </c>
      <c r="E981" t="s">
        <v>2584</v>
      </c>
      <c r="J981" t="s">
        <v>414</v>
      </c>
      <c r="Q981" s="15">
        <v>45183</v>
      </c>
      <c r="R981" t="s">
        <v>1746</v>
      </c>
      <c r="S981" t="s">
        <v>2570</v>
      </c>
      <c r="T981" t="s">
        <v>1748</v>
      </c>
    </row>
    <row r="982" spans="1:20" x14ac:dyDescent="0.25">
      <c r="A982" t="s">
        <v>1360</v>
      </c>
      <c r="B982" t="s">
        <v>1743</v>
      </c>
      <c r="C982" t="s">
        <v>2585</v>
      </c>
      <c r="D982" t="s">
        <v>2315</v>
      </c>
      <c r="E982" t="s">
        <v>2586</v>
      </c>
      <c r="J982" t="s">
        <v>659</v>
      </c>
      <c r="Q982" s="15">
        <v>45183</v>
      </c>
      <c r="R982" t="s">
        <v>1746</v>
      </c>
      <c r="S982" t="s">
        <v>2570</v>
      </c>
      <c r="T982" t="s">
        <v>1748</v>
      </c>
    </row>
    <row r="983" spans="1:20" x14ac:dyDescent="0.25">
      <c r="A983" t="s">
        <v>1362</v>
      </c>
      <c r="B983" t="s">
        <v>1743</v>
      </c>
      <c r="C983" t="s">
        <v>2587</v>
      </c>
      <c r="D983" t="s">
        <v>1809</v>
      </c>
      <c r="E983" t="s">
        <v>1810</v>
      </c>
      <c r="J983" t="s">
        <v>64</v>
      </c>
      <c r="Q983" s="15">
        <v>45183</v>
      </c>
      <c r="R983" t="s">
        <v>1746</v>
      </c>
      <c r="S983" t="s">
        <v>2570</v>
      </c>
      <c r="T983" t="s">
        <v>1748</v>
      </c>
    </row>
    <row r="984" spans="1:20" x14ac:dyDescent="0.25">
      <c r="A984" t="s">
        <v>1364</v>
      </c>
      <c r="B984" t="s">
        <v>1743</v>
      </c>
      <c r="C984" t="s">
        <v>1808</v>
      </c>
      <c r="D984" t="s">
        <v>1809</v>
      </c>
      <c r="E984" t="s">
        <v>1810</v>
      </c>
      <c r="J984" t="s">
        <v>64</v>
      </c>
      <c r="Q984" s="15">
        <v>45183</v>
      </c>
      <c r="R984" t="s">
        <v>1746</v>
      </c>
      <c r="S984" t="s">
        <v>2570</v>
      </c>
      <c r="T984" t="s">
        <v>1748</v>
      </c>
    </row>
    <row r="985" spans="1:20" x14ac:dyDescent="0.25">
      <c r="A985" t="s">
        <v>1365</v>
      </c>
      <c r="B985" t="s">
        <v>1743</v>
      </c>
      <c r="C985" t="s">
        <v>1811</v>
      </c>
      <c r="D985" t="s">
        <v>1809</v>
      </c>
      <c r="E985" t="s">
        <v>1812</v>
      </c>
      <c r="J985" t="s">
        <v>64</v>
      </c>
      <c r="Q985" s="15">
        <v>45183</v>
      </c>
      <c r="R985" t="s">
        <v>1746</v>
      </c>
      <c r="S985" t="s">
        <v>2570</v>
      </c>
      <c r="T985" t="s">
        <v>1748</v>
      </c>
    </row>
    <row r="986" spans="1:20" x14ac:dyDescent="0.25">
      <c r="A986" t="s">
        <v>1366</v>
      </c>
      <c r="B986" t="s">
        <v>1743</v>
      </c>
      <c r="C986" t="s">
        <v>1811</v>
      </c>
      <c r="D986" t="s">
        <v>1809</v>
      </c>
      <c r="E986" t="s">
        <v>1812</v>
      </c>
      <c r="J986" t="s">
        <v>64</v>
      </c>
      <c r="Q986" s="15">
        <v>45183</v>
      </c>
      <c r="R986" t="s">
        <v>1746</v>
      </c>
      <c r="S986" t="s">
        <v>2570</v>
      </c>
      <c r="T986" t="s">
        <v>1748</v>
      </c>
    </row>
    <row r="987" spans="1:20" x14ac:dyDescent="0.25">
      <c r="A987" t="s">
        <v>1367</v>
      </c>
      <c r="B987" t="s">
        <v>1743</v>
      </c>
      <c r="C987" t="s">
        <v>1811</v>
      </c>
      <c r="D987" t="s">
        <v>1809</v>
      </c>
      <c r="E987" t="s">
        <v>1812</v>
      </c>
      <c r="J987" t="s">
        <v>64</v>
      </c>
      <c r="Q987" s="15">
        <v>45183</v>
      </c>
      <c r="R987" t="s">
        <v>1746</v>
      </c>
      <c r="S987" t="s">
        <v>2570</v>
      </c>
      <c r="T987" t="s">
        <v>1748</v>
      </c>
    </row>
    <row r="988" spans="1:20" x14ac:dyDescent="0.25">
      <c r="A988" t="s">
        <v>1368</v>
      </c>
      <c r="B988" t="s">
        <v>1743</v>
      </c>
      <c r="C988" t="s">
        <v>1811</v>
      </c>
      <c r="D988" t="s">
        <v>1809</v>
      </c>
      <c r="E988" t="s">
        <v>1812</v>
      </c>
      <c r="J988" t="s">
        <v>64</v>
      </c>
      <c r="Q988" s="15">
        <v>45183</v>
      </c>
      <c r="R988" t="s">
        <v>1746</v>
      </c>
      <c r="S988" t="s">
        <v>2570</v>
      </c>
      <c r="T988" t="s">
        <v>1748</v>
      </c>
    </row>
    <row r="989" spans="1:20" x14ac:dyDescent="0.25">
      <c r="A989" t="s">
        <v>1369</v>
      </c>
      <c r="B989" t="s">
        <v>1743</v>
      </c>
      <c r="C989" t="s">
        <v>1818</v>
      </c>
      <c r="D989" t="s">
        <v>1819</v>
      </c>
      <c r="E989" t="s">
        <v>1783</v>
      </c>
      <c r="J989" t="s">
        <v>81</v>
      </c>
      <c r="Q989" s="15">
        <v>45183</v>
      </c>
      <c r="R989" t="s">
        <v>1746</v>
      </c>
      <c r="S989" t="s">
        <v>2571</v>
      </c>
      <c r="T989" t="s">
        <v>1748</v>
      </c>
    </row>
    <row r="990" spans="1:20" x14ac:dyDescent="0.25">
      <c r="A990" t="s">
        <v>1370</v>
      </c>
      <c r="B990" t="s">
        <v>1743</v>
      </c>
      <c r="C990" t="s">
        <v>1821</v>
      </c>
      <c r="D990" t="s">
        <v>1819</v>
      </c>
      <c r="E990" t="s">
        <v>1822</v>
      </c>
      <c r="J990" t="s">
        <v>81</v>
      </c>
      <c r="Q990" s="15">
        <v>45183</v>
      </c>
      <c r="R990" t="s">
        <v>1746</v>
      </c>
      <c r="S990" t="s">
        <v>1969</v>
      </c>
      <c r="T990" t="s">
        <v>1748</v>
      </c>
    </row>
    <row r="991" spans="1:20" x14ac:dyDescent="0.25">
      <c r="A991" t="s">
        <v>1371</v>
      </c>
      <c r="B991" t="s">
        <v>1743</v>
      </c>
      <c r="C991" t="s">
        <v>1823</v>
      </c>
      <c r="D991" t="s">
        <v>1819</v>
      </c>
      <c r="E991" t="s">
        <v>1824</v>
      </c>
      <c r="J991" t="s">
        <v>81</v>
      </c>
      <c r="Q991" s="15">
        <v>45183</v>
      </c>
      <c r="R991" t="s">
        <v>1746</v>
      </c>
      <c r="S991" t="s">
        <v>2578</v>
      </c>
      <c r="T991" t="s">
        <v>1748</v>
      </c>
    </row>
    <row r="992" spans="1:20" x14ac:dyDescent="0.25">
      <c r="A992" t="s">
        <v>1372</v>
      </c>
      <c r="B992" t="s">
        <v>1743</v>
      </c>
      <c r="C992" t="s">
        <v>1828</v>
      </c>
      <c r="D992" t="s">
        <v>1829</v>
      </c>
      <c r="E992" t="s">
        <v>1830</v>
      </c>
      <c r="J992" t="s">
        <v>91</v>
      </c>
      <c r="Q992" s="15">
        <v>45183</v>
      </c>
      <c r="R992" t="s">
        <v>1746</v>
      </c>
      <c r="S992" t="s">
        <v>2578</v>
      </c>
      <c r="T992" t="s">
        <v>1748</v>
      </c>
    </row>
    <row r="993" spans="1:20" x14ac:dyDescent="0.25">
      <c r="A993" t="s">
        <v>1373</v>
      </c>
      <c r="B993" t="s">
        <v>1743</v>
      </c>
      <c r="C993" t="s">
        <v>1831</v>
      </c>
      <c r="D993" t="s">
        <v>1832</v>
      </c>
      <c r="E993" t="s">
        <v>1833</v>
      </c>
      <c r="J993" t="s">
        <v>11</v>
      </c>
      <c r="Q993" s="15">
        <v>45183</v>
      </c>
      <c r="R993" t="s">
        <v>1746</v>
      </c>
      <c r="S993" t="s">
        <v>2582</v>
      </c>
      <c r="T993" t="s">
        <v>1748</v>
      </c>
    </row>
    <row r="994" spans="1:20" x14ac:dyDescent="0.25">
      <c r="A994" t="s">
        <v>1374</v>
      </c>
      <c r="B994" t="s">
        <v>1743</v>
      </c>
      <c r="C994" t="s">
        <v>1831</v>
      </c>
      <c r="D994" t="s">
        <v>1832</v>
      </c>
      <c r="E994" t="s">
        <v>1833</v>
      </c>
      <c r="J994" t="s">
        <v>11</v>
      </c>
      <c r="Q994" s="15">
        <v>45183</v>
      </c>
      <c r="R994" t="s">
        <v>1746</v>
      </c>
      <c r="S994" t="s">
        <v>2582</v>
      </c>
      <c r="T994" t="s">
        <v>1748</v>
      </c>
    </row>
    <row r="995" spans="1:20" x14ac:dyDescent="0.25">
      <c r="A995" t="s">
        <v>1375</v>
      </c>
      <c r="B995" t="s">
        <v>1743</v>
      </c>
      <c r="C995" t="s">
        <v>1831</v>
      </c>
      <c r="D995" t="s">
        <v>1832</v>
      </c>
      <c r="E995" t="s">
        <v>1833</v>
      </c>
      <c r="J995" t="s">
        <v>11</v>
      </c>
      <c r="Q995" s="15">
        <v>45183</v>
      </c>
      <c r="R995" t="s">
        <v>1746</v>
      </c>
      <c r="S995" t="s">
        <v>2582</v>
      </c>
      <c r="T995" t="s">
        <v>1748</v>
      </c>
    </row>
    <row r="996" spans="1:20" x14ac:dyDescent="0.25">
      <c r="A996" t="s">
        <v>1376</v>
      </c>
      <c r="B996" t="s">
        <v>1743</v>
      </c>
      <c r="C996" t="s">
        <v>2501</v>
      </c>
      <c r="D996" t="s">
        <v>1832</v>
      </c>
      <c r="E996" t="s">
        <v>1833</v>
      </c>
      <c r="J996" t="s">
        <v>11</v>
      </c>
      <c r="Q996" s="15">
        <v>45183</v>
      </c>
      <c r="R996" t="s">
        <v>1746</v>
      </c>
      <c r="S996" t="s">
        <v>2570</v>
      </c>
      <c r="T996" t="s">
        <v>1748</v>
      </c>
    </row>
    <row r="997" spans="1:20" x14ac:dyDescent="0.25">
      <c r="A997" t="s">
        <v>1377</v>
      </c>
      <c r="B997" t="s">
        <v>1743</v>
      </c>
      <c r="C997" t="s">
        <v>1834</v>
      </c>
      <c r="D997" t="s">
        <v>1832</v>
      </c>
      <c r="E997" t="s">
        <v>1835</v>
      </c>
      <c r="J997" t="s">
        <v>11</v>
      </c>
      <c r="Q997" s="15">
        <v>45183</v>
      </c>
      <c r="R997" t="s">
        <v>1746</v>
      </c>
      <c r="S997" t="s">
        <v>2582</v>
      </c>
      <c r="T997" t="s">
        <v>1748</v>
      </c>
    </row>
    <row r="998" spans="1:20" x14ac:dyDescent="0.25">
      <c r="A998" t="s">
        <v>1378</v>
      </c>
      <c r="B998" t="s">
        <v>1743</v>
      </c>
      <c r="C998" t="s">
        <v>2588</v>
      </c>
      <c r="D998" t="s">
        <v>2589</v>
      </c>
      <c r="E998" t="s">
        <v>2051</v>
      </c>
      <c r="J998" t="s">
        <v>1380</v>
      </c>
      <c r="Q998" s="15">
        <v>45183</v>
      </c>
      <c r="R998" t="s">
        <v>1746</v>
      </c>
      <c r="S998" t="s">
        <v>2578</v>
      </c>
      <c r="T998" t="s">
        <v>1748</v>
      </c>
    </row>
    <row r="999" spans="1:20" x14ac:dyDescent="0.25">
      <c r="A999" t="s">
        <v>1381</v>
      </c>
      <c r="B999" t="s">
        <v>1743</v>
      </c>
      <c r="C999" t="s">
        <v>2590</v>
      </c>
      <c r="D999" t="s">
        <v>1842</v>
      </c>
      <c r="E999" t="s">
        <v>1757</v>
      </c>
      <c r="J999" t="s">
        <v>103</v>
      </c>
      <c r="Q999" s="15">
        <v>45183</v>
      </c>
      <c r="R999" t="s">
        <v>1746</v>
      </c>
      <c r="S999" t="s">
        <v>1901</v>
      </c>
      <c r="T999" t="s">
        <v>1748</v>
      </c>
    </row>
    <row r="1000" spans="1:20" x14ac:dyDescent="0.25">
      <c r="A1000" t="s">
        <v>1383</v>
      </c>
      <c r="B1000" t="s">
        <v>1743</v>
      </c>
      <c r="C1000" t="s">
        <v>1844</v>
      </c>
      <c r="D1000" t="s">
        <v>1845</v>
      </c>
      <c r="E1000" t="s">
        <v>1846</v>
      </c>
      <c r="J1000" t="s">
        <v>52</v>
      </c>
      <c r="Q1000" s="15">
        <v>45183</v>
      </c>
      <c r="R1000" t="s">
        <v>1746</v>
      </c>
      <c r="S1000" t="s">
        <v>2570</v>
      </c>
      <c r="T1000" t="s">
        <v>1748</v>
      </c>
    </row>
    <row r="1001" spans="1:20" x14ac:dyDescent="0.25">
      <c r="A1001" t="s">
        <v>1384</v>
      </c>
      <c r="B1001" t="s">
        <v>1743</v>
      </c>
      <c r="C1001" t="s">
        <v>2591</v>
      </c>
      <c r="D1001" t="s">
        <v>1845</v>
      </c>
      <c r="E1001" t="s">
        <v>1846</v>
      </c>
      <c r="J1001" t="s">
        <v>52</v>
      </c>
      <c r="Q1001" s="15">
        <v>45183</v>
      </c>
      <c r="R1001" t="s">
        <v>1746</v>
      </c>
      <c r="S1001" t="s">
        <v>2570</v>
      </c>
      <c r="T1001" t="s">
        <v>1748</v>
      </c>
    </row>
    <row r="1002" spans="1:20" x14ac:dyDescent="0.25">
      <c r="A1002" t="s">
        <v>1386</v>
      </c>
      <c r="B1002" t="s">
        <v>1743</v>
      </c>
      <c r="C1002" t="s">
        <v>2591</v>
      </c>
      <c r="D1002" t="s">
        <v>1845</v>
      </c>
      <c r="E1002" t="s">
        <v>1846</v>
      </c>
      <c r="J1002" t="s">
        <v>52</v>
      </c>
      <c r="Q1002" s="15">
        <v>45183</v>
      </c>
      <c r="R1002" t="s">
        <v>1746</v>
      </c>
      <c r="S1002" t="s">
        <v>2570</v>
      </c>
      <c r="T1002" t="s">
        <v>1748</v>
      </c>
    </row>
    <row r="1003" spans="1:20" x14ac:dyDescent="0.25">
      <c r="A1003" t="s">
        <v>1387</v>
      </c>
      <c r="B1003" t="s">
        <v>1743</v>
      </c>
      <c r="C1003" t="s">
        <v>2592</v>
      </c>
      <c r="D1003" t="s">
        <v>2319</v>
      </c>
      <c r="E1003" t="s">
        <v>2593</v>
      </c>
      <c r="J1003" t="s">
        <v>55</v>
      </c>
      <c r="Q1003" s="15">
        <v>45183</v>
      </c>
      <c r="R1003" t="s">
        <v>1746</v>
      </c>
      <c r="S1003" t="s">
        <v>1765</v>
      </c>
      <c r="T1003" t="s">
        <v>1748</v>
      </c>
    </row>
    <row r="1004" spans="1:20" x14ac:dyDescent="0.25">
      <c r="A1004" t="s">
        <v>1389</v>
      </c>
      <c r="B1004" t="s">
        <v>1743</v>
      </c>
      <c r="C1004" t="s">
        <v>1849</v>
      </c>
      <c r="D1004" t="s">
        <v>1850</v>
      </c>
      <c r="E1004" t="s">
        <v>1851</v>
      </c>
      <c r="J1004" t="s">
        <v>70</v>
      </c>
      <c r="Q1004" s="15">
        <v>45183</v>
      </c>
      <c r="R1004" t="s">
        <v>1746</v>
      </c>
      <c r="S1004" t="s">
        <v>2570</v>
      </c>
      <c r="T1004" t="s">
        <v>1748</v>
      </c>
    </row>
    <row r="1005" spans="1:20" x14ac:dyDescent="0.25">
      <c r="A1005" t="s">
        <v>1390</v>
      </c>
      <c r="B1005" t="s">
        <v>1743</v>
      </c>
      <c r="C1005" t="s">
        <v>1849</v>
      </c>
      <c r="D1005" t="s">
        <v>1850</v>
      </c>
      <c r="E1005" t="s">
        <v>1851</v>
      </c>
      <c r="J1005" t="s">
        <v>70</v>
      </c>
      <c r="Q1005" s="15">
        <v>45183</v>
      </c>
      <c r="R1005" t="s">
        <v>1746</v>
      </c>
      <c r="S1005" t="s">
        <v>2570</v>
      </c>
      <c r="T1005" t="s">
        <v>1748</v>
      </c>
    </row>
    <row r="1006" spans="1:20" x14ac:dyDescent="0.25">
      <c r="A1006" t="s">
        <v>1391</v>
      </c>
      <c r="B1006" t="s">
        <v>1743</v>
      </c>
      <c r="C1006" t="s">
        <v>2594</v>
      </c>
      <c r="D1006" t="s">
        <v>1850</v>
      </c>
      <c r="E1006" t="s">
        <v>1851</v>
      </c>
      <c r="J1006" t="s">
        <v>70</v>
      </c>
      <c r="Q1006" s="15">
        <v>45183</v>
      </c>
      <c r="R1006" t="s">
        <v>1746</v>
      </c>
      <c r="S1006" t="s">
        <v>2570</v>
      </c>
      <c r="T1006" t="s">
        <v>1748</v>
      </c>
    </row>
    <row r="1007" spans="1:20" x14ac:dyDescent="0.25">
      <c r="A1007" t="s">
        <v>1393</v>
      </c>
      <c r="B1007" t="s">
        <v>1743</v>
      </c>
      <c r="C1007" t="s">
        <v>1855</v>
      </c>
      <c r="D1007" t="s">
        <v>1856</v>
      </c>
      <c r="E1007" t="s">
        <v>1857</v>
      </c>
      <c r="J1007" t="s">
        <v>116</v>
      </c>
      <c r="Q1007" s="15">
        <v>45183</v>
      </c>
      <c r="R1007" t="s">
        <v>1746</v>
      </c>
      <c r="S1007" t="s">
        <v>2570</v>
      </c>
      <c r="T1007" t="s">
        <v>1748</v>
      </c>
    </row>
    <row r="1008" spans="1:20" x14ac:dyDescent="0.25">
      <c r="A1008" t="s">
        <v>1394</v>
      </c>
      <c r="B1008" t="s">
        <v>1743</v>
      </c>
      <c r="C1008" t="s">
        <v>1859</v>
      </c>
      <c r="D1008" t="s">
        <v>1856</v>
      </c>
      <c r="E1008" t="s">
        <v>1860</v>
      </c>
      <c r="J1008" t="s">
        <v>116</v>
      </c>
      <c r="Q1008" s="15">
        <v>45183</v>
      </c>
      <c r="R1008" t="s">
        <v>1746</v>
      </c>
      <c r="S1008" t="s">
        <v>2578</v>
      </c>
      <c r="T1008" t="s">
        <v>1748</v>
      </c>
    </row>
    <row r="1009" spans="1:20" x14ac:dyDescent="0.25">
      <c r="A1009" t="s">
        <v>1395</v>
      </c>
      <c r="B1009" t="s">
        <v>1743</v>
      </c>
      <c r="C1009" t="s">
        <v>1861</v>
      </c>
      <c r="D1009" t="s">
        <v>1862</v>
      </c>
      <c r="E1009" t="s">
        <v>1863</v>
      </c>
      <c r="J1009" t="s">
        <v>52</v>
      </c>
      <c r="Q1009" s="15">
        <v>45183</v>
      </c>
      <c r="R1009" t="s">
        <v>1746</v>
      </c>
      <c r="S1009" t="s">
        <v>2570</v>
      </c>
      <c r="T1009" t="s">
        <v>1748</v>
      </c>
    </row>
    <row r="1010" spans="1:20" x14ac:dyDescent="0.25">
      <c r="A1010" t="s">
        <v>1396</v>
      </c>
      <c r="B1010" t="s">
        <v>1743</v>
      </c>
      <c r="C1010" t="s">
        <v>2595</v>
      </c>
      <c r="D1010" t="s">
        <v>2459</v>
      </c>
      <c r="E1010" t="s">
        <v>2460</v>
      </c>
      <c r="J1010" t="s">
        <v>1016</v>
      </c>
      <c r="Q1010" s="15">
        <v>45183</v>
      </c>
      <c r="R1010" t="s">
        <v>1746</v>
      </c>
      <c r="S1010" t="s">
        <v>2578</v>
      </c>
      <c r="T1010" t="s">
        <v>1748</v>
      </c>
    </row>
    <row r="1011" spans="1:20" x14ac:dyDescent="0.25">
      <c r="A1011" t="s">
        <v>1398</v>
      </c>
      <c r="B1011" t="s">
        <v>1743</v>
      </c>
      <c r="C1011" t="s">
        <v>2356</v>
      </c>
      <c r="D1011" t="s">
        <v>2357</v>
      </c>
      <c r="E1011" t="s">
        <v>1815</v>
      </c>
      <c r="J1011" t="s">
        <v>851</v>
      </c>
      <c r="Q1011" s="15">
        <v>45183</v>
      </c>
      <c r="R1011" t="s">
        <v>1746</v>
      </c>
      <c r="S1011" t="s">
        <v>2570</v>
      </c>
      <c r="T1011" t="s">
        <v>1748</v>
      </c>
    </row>
    <row r="1012" spans="1:20" x14ac:dyDescent="0.25">
      <c r="A1012" t="s">
        <v>1399</v>
      </c>
      <c r="B1012" t="s">
        <v>1743</v>
      </c>
      <c r="C1012" t="s">
        <v>2356</v>
      </c>
      <c r="D1012" t="s">
        <v>2357</v>
      </c>
      <c r="E1012" t="s">
        <v>1815</v>
      </c>
      <c r="J1012" t="s">
        <v>851</v>
      </c>
      <c r="Q1012" s="15">
        <v>45183</v>
      </c>
      <c r="R1012" t="s">
        <v>1746</v>
      </c>
      <c r="S1012" t="s">
        <v>2570</v>
      </c>
      <c r="T1012" t="s">
        <v>1748</v>
      </c>
    </row>
    <row r="1013" spans="1:20" x14ac:dyDescent="0.25">
      <c r="A1013" t="s">
        <v>1400</v>
      </c>
      <c r="B1013" t="s">
        <v>1743</v>
      </c>
      <c r="C1013" t="s">
        <v>2356</v>
      </c>
      <c r="D1013" t="s">
        <v>2357</v>
      </c>
      <c r="E1013" t="s">
        <v>1815</v>
      </c>
      <c r="J1013" t="s">
        <v>851</v>
      </c>
      <c r="Q1013" s="15">
        <v>45183</v>
      </c>
      <c r="R1013" t="s">
        <v>1746</v>
      </c>
      <c r="S1013" t="s">
        <v>2570</v>
      </c>
      <c r="T1013" t="s">
        <v>1748</v>
      </c>
    </row>
    <row r="1014" spans="1:20" x14ac:dyDescent="0.25">
      <c r="A1014" t="s">
        <v>1401</v>
      </c>
      <c r="B1014" t="s">
        <v>1743</v>
      </c>
      <c r="C1014" t="s">
        <v>2356</v>
      </c>
      <c r="D1014" t="s">
        <v>2357</v>
      </c>
      <c r="E1014" t="s">
        <v>1815</v>
      </c>
      <c r="J1014" t="s">
        <v>851</v>
      </c>
      <c r="Q1014" s="15">
        <v>45183</v>
      </c>
      <c r="R1014" t="s">
        <v>1746</v>
      </c>
      <c r="S1014" t="s">
        <v>2570</v>
      </c>
      <c r="T1014" t="s">
        <v>1748</v>
      </c>
    </row>
    <row r="1015" spans="1:20" x14ac:dyDescent="0.25">
      <c r="A1015" t="s">
        <v>1402</v>
      </c>
      <c r="B1015" t="s">
        <v>1743</v>
      </c>
      <c r="C1015" t="s">
        <v>1867</v>
      </c>
      <c r="D1015" t="s">
        <v>1865</v>
      </c>
      <c r="E1015" t="s">
        <v>1868</v>
      </c>
      <c r="J1015" t="s">
        <v>123</v>
      </c>
      <c r="Q1015" s="15">
        <v>45183</v>
      </c>
      <c r="R1015" t="s">
        <v>1746</v>
      </c>
      <c r="S1015" t="s">
        <v>1768</v>
      </c>
      <c r="T1015" t="s">
        <v>2596</v>
      </c>
    </row>
    <row r="1016" spans="1:20" x14ac:dyDescent="0.25">
      <c r="A1016" t="s">
        <v>1403</v>
      </c>
      <c r="B1016" t="s">
        <v>1743</v>
      </c>
      <c r="C1016" t="s">
        <v>1867</v>
      </c>
      <c r="D1016" t="s">
        <v>1865</v>
      </c>
      <c r="E1016" t="s">
        <v>1868</v>
      </c>
      <c r="J1016" t="s">
        <v>123</v>
      </c>
      <c r="Q1016" s="15">
        <v>45183</v>
      </c>
      <c r="R1016" t="s">
        <v>1746</v>
      </c>
      <c r="S1016" t="s">
        <v>1768</v>
      </c>
      <c r="T1016" t="s">
        <v>2596</v>
      </c>
    </row>
    <row r="1017" spans="1:20" x14ac:dyDescent="0.25">
      <c r="A1017" t="s">
        <v>1404</v>
      </c>
      <c r="B1017" t="s">
        <v>1743</v>
      </c>
      <c r="C1017" t="s">
        <v>1867</v>
      </c>
      <c r="D1017" t="s">
        <v>1865</v>
      </c>
      <c r="E1017" t="s">
        <v>1868</v>
      </c>
      <c r="J1017" t="s">
        <v>123</v>
      </c>
      <c r="Q1017" s="15">
        <v>45183</v>
      </c>
      <c r="R1017" t="s">
        <v>1746</v>
      </c>
      <c r="S1017" t="s">
        <v>2578</v>
      </c>
      <c r="T1017" t="s">
        <v>2596</v>
      </c>
    </row>
    <row r="1018" spans="1:20" x14ac:dyDescent="0.25">
      <c r="A1018" t="s">
        <v>1405</v>
      </c>
      <c r="B1018" t="s">
        <v>1743</v>
      </c>
      <c r="C1018" t="s">
        <v>1867</v>
      </c>
      <c r="D1018" t="s">
        <v>1865</v>
      </c>
      <c r="E1018" t="s">
        <v>1868</v>
      </c>
      <c r="J1018" t="s">
        <v>123</v>
      </c>
      <c r="Q1018" s="15">
        <v>45183</v>
      </c>
      <c r="R1018" t="s">
        <v>1746</v>
      </c>
      <c r="S1018" t="s">
        <v>2578</v>
      </c>
      <c r="T1018" t="s">
        <v>2596</v>
      </c>
    </row>
    <row r="1019" spans="1:20" x14ac:dyDescent="0.25">
      <c r="A1019" t="s">
        <v>1406</v>
      </c>
      <c r="B1019" t="s">
        <v>1743</v>
      </c>
      <c r="C1019" t="s">
        <v>1867</v>
      </c>
      <c r="D1019" t="s">
        <v>1865</v>
      </c>
      <c r="E1019" t="s">
        <v>1868</v>
      </c>
      <c r="J1019" t="s">
        <v>123</v>
      </c>
      <c r="Q1019" s="15">
        <v>45183</v>
      </c>
      <c r="R1019" t="s">
        <v>1746</v>
      </c>
      <c r="S1019" t="s">
        <v>2578</v>
      </c>
      <c r="T1019" t="s">
        <v>2596</v>
      </c>
    </row>
    <row r="1020" spans="1:20" x14ac:dyDescent="0.25">
      <c r="A1020" t="s">
        <v>1407</v>
      </c>
      <c r="B1020" t="s">
        <v>1743</v>
      </c>
      <c r="C1020" t="s">
        <v>1867</v>
      </c>
      <c r="D1020" t="s">
        <v>1865</v>
      </c>
      <c r="E1020" t="s">
        <v>1868</v>
      </c>
      <c r="J1020" t="s">
        <v>123</v>
      </c>
      <c r="Q1020" s="15">
        <v>45183</v>
      </c>
      <c r="R1020" t="s">
        <v>1746</v>
      </c>
      <c r="S1020" t="s">
        <v>2578</v>
      </c>
      <c r="T1020" t="s">
        <v>2596</v>
      </c>
    </row>
    <row r="1021" spans="1:20" x14ac:dyDescent="0.25">
      <c r="A1021" t="s">
        <v>1408</v>
      </c>
      <c r="B1021" t="s">
        <v>1743</v>
      </c>
      <c r="C1021" t="s">
        <v>1867</v>
      </c>
      <c r="D1021" t="s">
        <v>1865</v>
      </c>
      <c r="E1021" t="s">
        <v>1868</v>
      </c>
      <c r="J1021" t="s">
        <v>123</v>
      </c>
      <c r="Q1021" s="15">
        <v>45183</v>
      </c>
      <c r="R1021" t="s">
        <v>1746</v>
      </c>
      <c r="S1021" t="s">
        <v>2578</v>
      </c>
      <c r="T1021" t="s">
        <v>2596</v>
      </c>
    </row>
    <row r="1022" spans="1:20" x14ac:dyDescent="0.25">
      <c r="A1022" t="s">
        <v>1409</v>
      </c>
      <c r="B1022" t="s">
        <v>1743</v>
      </c>
      <c r="C1022" t="s">
        <v>1867</v>
      </c>
      <c r="D1022" t="s">
        <v>1865</v>
      </c>
      <c r="E1022" t="s">
        <v>1868</v>
      </c>
      <c r="J1022" t="s">
        <v>123</v>
      </c>
      <c r="Q1022" s="15">
        <v>45183</v>
      </c>
      <c r="R1022" t="s">
        <v>1746</v>
      </c>
      <c r="S1022" t="s">
        <v>2578</v>
      </c>
      <c r="T1022" t="s">
        <v>2596</v>
      </c>
    </row>
    <row r="1023" spans="1:20" x14ac:dyDescent="0.25">
      <c r="A1023" t="s">
        <v>1410</v>
      </c>
      <c r="B1023" t="s">
        <v>1743</v>
      </c>
      <c r="C1023" t="s">
        <v>1867</v>
      </c>
      <c r="D1023" t="s">
        <v>1865</v>
      </c>
      <c r="E1023" t="s">
        <v>1868</v>
      </c>
      <c r="J1023" t="s">
        <v>123</v>
      </c>
      <c r="Q1023" s="15">
        <v>45183</v>
      </c>
      <c r="R1023" t="s">
        <v>1746</v>
      </c>
      <c r="S1023" t="s">
        <v>2570</v>
      </c>
      <c r="T1023" t="s">
        <v>2596</v>
      </c>
    </row>
    <row r="1024" spans="1:20" x14ac:dyDescent="0.25">
      <c r="A1024" t="s">
        <v>1411</v>
      </c>
      <c r="B1024" t="s">
        <v>1743</v>
      </c>
      <c r="C1024" t="s">
        <v>2597</v>
      </c>
      <c r="D1024" t="s">
        <v>1865</v>
      </c>
      <c r="E1024" t="s">
        <v>1868</v>
      </c>
      <c r="J1024" t="s">
        <v>123</v>
      </c>
      <c r="Q1024" s="15">
        <v>45183</v>
      </c>
      <c r="R1024" t="s">
        <v>1746</v>
      </c>
      <c r="S1024" t="s">
        <v>1877</v>
      </c>
      <c r="T1024" t="s">
        <v>1748</v>
      </c>
    </row>
    <row r="1025" spans="1:20" x14ac:dyDescent="0.25">
      <c r="A1025" t="s">
        <v>1413</v>
      </c>
      <c r="B1025" t="s">
        <v>1743</v>
      </c>
      <c r="C1025" t="s">
        <v>2598</v>
      </c>
      <c r="D1025" t="s">
        <v>1865</v>
      </c>
      <c r="E1025" t="s">
        <v>1868</v>
      </c>
      <c r="J1025" t="s">
        <v>123</v>
      </c>
      <c r="Q1025" s="15">
        <v>45183</v>
      </c>
      <c r="R1025" t="s">
        <v>1746</v>
      </c>
      <c r="S1025" t="s">
        <v>2570</v>
      </c>
      <c r="T1025" t="s">
        <v>2596</v>
      </c>
    </row>
    <row r="1026" spans="1:20" x14ac:dyDescent="0.25">
      <c r="A1026" t="s">
        <v>1415</v>
      </c>
      <c r="B1026" t="s">
        <v>1743</v>
      </c>
      <c r="C1026" t="s">
        <v>2320</v>
      </c>
      <c r="D1026" t="s">
        <v>1865</v>
      </c>
      <c r="E1026" t="s">
        <v>1870</v>
      </c>
      <c r="J1026" t="s">
        <v>123</v>
      </c>
      <c r="Q1026" s="15">
        <v>45183</v>
      </c>
      <c r="R1026" t="s">
        <v>1746</v>
      </c>
      <c r="S1026" t="s">
        <v>2578</v>
      </c>
      <c r="T1026" t="s">
        <v>2596</v>
      </c>
    </row>
    <row r="1027" spans="1:20" x14ac:dyDescent="0.25">
      <c r="A1027" t="s">
        <v>1416</v>
      </c>
      <c r="B1027" t="s">
        <v>1743</v>
      </c>
      <c r="C1027" t="s">
        <v>2320</v>
      </c>
      <c r="D1027" t="s">
        <v>1865</v>
      </c>
      <c r="E1027" t="s">
        <v>1870</v>
      </c>
      <c r="J1027" t="s">
        <v>123</v>
      </c>
      <c r="Q1027" s="15">
        <v>45183</v>
      </c>
      <c r="R1027" t="s">
        <v>1746</v>
      </c>
      <c r="S1027" t="s">
        <v>2570</v>
      </c>
      <c r="T1027" t="s">
        <v>2596</v>
      </c>
    </row>
    <row r="1028" spans="1:20" x14ac:dyDescent="0.25">
      <c r="A1028" t="s">
        <v>1417</v>
      </c>
      <c r="B1028" t="s">
        <v>1743</v>
      </c>
      <c r="C1028" t="s">
        <v>2599</v>
      </c>
      <c r="D1028" t="s">
        <v>1865</v>
      </c>
      <c r="E1028" t="s">
        <v>1870</v>
      </c>
      <c r="J1028" t="s">
        <v>123</v>
      </c>
      <c r="Q1028" s="15">
        <v>45183</v>
      </c>
      <c r="R1028" t="s">
        <v>1746</v>
      </c>
      <c r="S1028" t="s">
        <v>1901</v>
      </c>
      <c r="T1028" t="s">
        <v>2596</v>
      </c>
    </row>
    <row r="1029" spans="1:20" x14ac:dyDescent="0.25">
      <c r="A1029" t="s">
        <v>1419</v>
      </c>
      <c r="B1029" t="s">
        <v>1743</v>
      </c>
      <c r="C1029" t="s">
        <v>1420</v>
      </c>
      <c r="D1029" t="s">
        <v>2600</v>
      </c>
      <c r="E1029" t="s">
        <v>2601</v>
      </c>
      <c r="J1029" t="s">
        <v>64</v>
      </c>
      <c r="Q1029" s="15">
        <v>45183</v>
      </c>
      <c r="R1029" t="s">
        <v>1746</v>
      </c>
      <c r="S1029" t="s">
        <v>2570</v>
      </c>
      <c r="T1029" t="s">
        <v>2596</v>
      </c>
    </row>
    <row r="1030" spans="1:20" x14ac:dyDescent="0.25">
      <c r="A1030" t="s">
        <v>1421</v>
      </c>
      <c r="B1030" t="s">
        <v>1743</v>
      </c>
      <c r="C1030" t="s">
        <v>1880</v>
      </c>
      <c r="D1030" t="s">
        <v>1881</v>
      </c>
      <c r="E1030" t="s">
        <v>1882</v>
      </c>
      <c r="J1030" t="s">
        <v>136</v>
      </c>
      <c r="Q1030" s="15">
        <v>45183</v>
      </c>
      <c r="R1030" t="s">
        <v>1746</v>
      </c>
      <c r="S1030" t="s">
        <v>2570</v>
      </c>
      <c r="T1030" t="s">
        <v>2596</v>
      </c>
    </row>
    <row r="1031" spans="1:20" x14ac:dyDescent="0.25">
      <c r="A1031" t="s">
        <v>1422</v>
      </c>
      <c r="B1031" t="s">
        <v>1743</v>
      </c>
      <c r="C1031" t="s">
        <v>1883</v>
      </c>
      <c r="D1031" t="s">
        <v>1881</v>
      </c>
      <c r="E1031" t="s">
        <v>1884</v>
      </c>
      <c r="J1031" t="s">
        <v>136</v>
      </c>
      <c r="Q1031" s="15">
        <v>45183</v>
      </c>
      <c r="R1031" t="s">
        <v>1746</v>
      </c>
      <c r="S1031" t="s">
        <v>2570</v>
      </c>
      <c r="T1031" t="s">
        <v>2596</v>
      </c>
    </row>
    <row r="1032" spans="1:20" x14ac:dyDescent="0.25">
      <c r="A1032" t="s">
        <v>1423</v>
      </c>
      <c r="B1032" t="s">
        <v>1743</v>
      </c>
      <c r="C1032" t="s">
        <v>1883</v>
      </c>
      <c r="D1032" t="s">
        <v>1881</v>
      </c>
      <c r="E1032" t="s">
        <v>1884</v>
      </c>
      <c r="J1032" t="s">
        <v>136</v>
      </c>
      <c r="Q1032" s="15">
        <v>45183</v>
      </c>
      <c r="R1032" t="s">
        <v>1746</v>
      </c>
      <c r="S1032" t="s">
        <v>2570</v>
      </c>
      <c r="T1032" t="s">
        <v>2596</v>
      </c>
    </row>
    <row r="1033" spans="1:20" x14ac:dyDescent="0.25">
      <c r="A1033" t="s">
        <v>1424</v>
      </c>
      <c r="B1033" t="s">
        <v>1743</v>
      </c>
      <c r="C1033" t="s">
        <v>2321</v>
      </c>
      <c r="D1033" t="s">
        <v>1889</v>
      </c>
      <c r="E1033" t="s">
        <v>1815</v>
      </c>
      <c r="J1033" t="s">
        <v>70</v>
      </c>
      <c r="Q1033" s="15">
        <v>45183</v>
      </c>
      <c r="R1033" t="s">
        <v>1746</v>
      </c>
      <c r="S1033" t="s">
        <v>1768</v>
      </c>
      <c r="T1033" t="s">
        <v>2596</v>
      </c>
    </row>
    <row r="1034" spans="1:20" x14ac:dyDescent="0.25">
      <c r="A1034" t="s">
        <v>1425</v>
      </c>
      <c r="B1034" t="s">
        <v>1743</v>
      </c>
      <c r="C1034" t="s">
        <v>2321</v>
      </c>
      <c r="D1034" t="s">
        <v>1889</v>
      </c>
      <c r="E1034" t="s">
        <v>1815</v>
      </c>
      <c r="J1034" t="s">
        <v>70</v>
      </c>
      <c r="Q1034" s="15">
        <v>45183</v>
      </c>
      <c r="R1034" t="s">
        <v>1746</v>
      </c>
      <c r="S1034" t="s">
        <v>1969</v>
      </c>
      <c r="T1034" t="s">
        <v>2596</v>
      </c>
    </row>
    <row r="1035" spans="1:20" x14ac:dyDescent="0.25">
      <c r="A1035" t="s">
        <v>1426</v>
      </c>
      <c r="B1035" t="s">
        <v>1743</v>
      </c>
      <c r="C1035" t="s">
        <v>2321</v>
      </c>
      <c r="D1035" t="s">
        <v>1889</v>
      </c>
      <c r="E1035" t="s">
        <v>1815</v>
      </c>
      <c r="J1035" t="s">
        <v>70</v>
      </c>
      <c r="Q1035" s="15">
        <v>45183</v>
      </c>
      <c r="R1035" t="s">
        <v>1746</v>
      </c>
      <c r="S1035" t="s">
        <v>1969</v>
      </c>
      <c r="T1035" t="s">
        <v>2596</v>
      </c>
    </row>
    <row r="1036" spans="1:20" x14ac:dyDescent="0.25">
      <c r="A1036" t="s">
        <v>1427</v>
      </c>
      <c r="B1036" t="s">
        <v>1743</v>
      </c>
      <c r="C1036" t="s">
        <v>2321</v>
      </c>
      <c r="D1036" t="s">
        <v>1889</v>
      </c>
      <c r="E1036" t="s">
        <v>1815</v>
      </c>
      <c r="J1036" t="s">
        <v>70</v>
      </c>
      <c r="Q1036" s="15">
        <v>45183</v>
      </c>
      <c r="R1036" t="s">
        <v>1746</v>
      </c>
      <c r="S1036" t="s">
        <v>2582</v>
      </c>
      <c r="T1036" t="s">
        <v>2596</v>
      </c>
    </row>
    <row r="1037" spans="1:20" x14ac:dyDescent="0.25">
      <c r="A1037" t="s">
        <v>1428</v>
      </c>
      <c r="B1037" t="s">
        <v>1743</v>
      </c>
      <c r="C1037" t="s">
        <v>2602</v>
      </c>
      <c r="D1037" t="s">
        <v>1889</v>
      </c>
      <c r="E1037" t="s">
        <v>1815</v>
      </c>
      <c r="J1037" t="s">
        <v>70</v>
      </c>
      <c r="Q1037" s="15">
        <v>45183</v>
      </c>
      <c r="R1037" t="s">
        <v>1746</v>
      </c>
      <c r="S1037" t="s">
        <v>2570</v>
      </c>
      <c r="T1037" t="s">
        <v>2596</v>
      </c>
    </row>
    <row r="1038" spans="1:20" x14ac:dyDescent="0.25">
      <c r="A1038" t="s">
        <v>1430</v>
      </c>
      <c r="B1038" t="s">
        <v>1743</v>
      </c>
      <c r="C1038" t="s">
        <v>2603</v>
      </c>
      <c r="D1038" t="s">
        <v>1889</v>
      </c>
      <c r="E1038" t="s">
        <v>1815</v>
      </c>
      <c r="J1038" t="s">
        <v>70</v>
      </c>
      <c r="Q1038" s="15">
        <v>45183</v>
      </c>
      <c r="R1038" t="s">
        <v>1746</v>
      </c>
      <c r="S1038" t="s">
        <v>2582</v>
      </c>
      <c r="T1038" t="s">
        <v>2596</v>
      </c>
    </row>
    <row r="1039" spans="1:20" x14ac:dyDescent="0.25">
      <c r="A1039" t="s">
        <v>1432</v>
      </c>
      <c r="B1039" t="s">
        <v>1743</v>
      </c>
      <c r="C1039" t="s">
        <v>2604</v>
      </c>
      <c r="D1039" t="s">
        <v>1889</v>
      </c>
      <c r="E1039" t="s">
        <v>1815</v>
      </c>
      <c r="J1039" t="s">
        <v>70</v>
      </c>
      <c r="Q1039" s="15">
        <v>45183</v>
      </c>
      <c r="R1039" t="s">
        <v>1746</v>
      </c>
      <c r="S1039" t="s">
        <v>1765</v>
      </c>
      <c r="T1039" t="s">
        <v>2596</v>
      </c>
    </row>
    <row r="1040" spans="1:20" x14ac:dyDescent="0.25">
      <c r="A1040" t="s">
        <v>1434</v>
      </c>
      <c r="B1040" t="s">
        <v>1743</v>
      </c>
      <c r="C1040" t="s">
        <v>1888</v>
      </c>
      <c r="D1040" t="s">
        <v>1889</v>
      </c>
      <c r="E1040" t="s">
        <v>1815</v>
      </c>
      <c r="J1040" t="s">
        <v>70</v>
      </c>
      <c r="Q1040" s="15">
        <v>45183</v>
      </c>
      <c r="R1040" t="s">
        <v>1746</v>
      </c>
      <c r="S1040" t="s">
        <v>2570</v>
      </c>
      <c r="T1040" t="s">
        <v>2596</v>
      </c>
    </row>
    <row r="1041" spans="1:20" x14ac:dyDescent="0.25">
      <c r="A1041" t="s">
        <v>1435</v>
      </c>
      <c r="B1041" t="s">
        <v>1743</v>
      </c>
      <c r="C1041" t="s">
        <v>1888</v>
      </c>
      <c r="D1041" t="s">
        <v>1889</v>
      </c>
      <c r="E1041" t="s">
        <v>1815</v>
      </c>
      <c r="J1041" t="s">
        <v>70</v>
      </c>
      <c r="Q1041" s="15">
        <v>45183</v>
      </c>
      <c r="R1041" t="s">
        <v>1746</v>
      </c>
      <c r="S1041" t="s">
        <v>2570</v>
      </c>
      <c r="T1041" t="s">
        <v>2596</v>
      </c>
    </row>
    <row r="1042" spans="1:20" x14ac:dyDescent="0.25">
      <c r="A1042" t="s">
        <v>1436</v>
      </c>
      <c r="B1042" t="s">
        <v>1743</v>
      </c>
      <c r="C1042" t="s">
        <v>1898</v>
      </c>
      <c r="D1042" t="s">
        <v>1899</v>
      </c>
      <c r="E1042" t="s">
        <v>1900</v>
      </c>
      <c r="J1042" t="s">
        <v>123</v>
      </c>
      <c r="Q1042" s="15">
        <v>45183</v>
      </c>
      <c r="R1042" t="s">
        <v>1746</v>
      </c>
      <c r="S1042" t="s">
        <v>1901</v>
      </c>
      <c r="T1042" t="s">
        <v>2596</v>
      </c>
    </row>
    <row r="1043" spans="1:20" x14ac:dyDescent="0.25">
      <c r="A1043" t="s">
        <v>1437</v>
      </c>
      <c r="B1043" t="s">
        <v>1743</v>
      </c>
      <c r="C1043" t="s">
        <v>2605</v>
      </c>
      <c r="D1043" t="s">
        <v>2515</v>
      </c>
      <c r="E1043" t="s">
        <v>2516</v>
      </c>
      <c r="J1043" t="s">
        <v>614</v>
      </c>
      <c r="Q1043" s="15">
        <v>45183</v>
      </c>
      <c r="R1043" t="s">
        <v>1746</v>
      </c>
      <c r="S1043" t="s">
        <v>2570</v>
      </c>
      <c r="T1043" t="s">
        <v>2596</v>
      </c>
    </row>
    <row r="1044" spans="1:20" x14ac:dyDescent="0.25">
      <c r="A1044" t="s">
        <v>1439</v>
      </c>
      <c r="B1044" t="s">
        <v>1743</v>
      </c>
      <c r="C1044" t="s">
        <v>1440</v>
      </c>
      <c r="D1044" t="s">
        <v>2276</v>
      </c>
      <c r="J1044" t="s">
        <v>188</v>
      </c>
      <c r="Q1044" s="15">
        <v>45183</v>
      </c>
      <c r="R1044" t="s">
        <v>1746</v>
      </c>
      <c r="S1044" t="s">
        <v>2578</v>
      </c>
      <c r="T1044" t="s">
        <v>2596</v>
      </c>
    </row>
    <row r="1045" spans="1:20" x14ac:dyDescent="0.25">
      <c r="A1045" t="s">
        <v>1441</v>
      </c>
      <c r="B1045" t="s">
        <v>1743</v>
      </c>
      <c r="C1045" t="s">
        <v>1440</v>
      </c>
      <c r="D1045" t="s">
        <v>2276</v>
      </c>
      <c r="J1045" t="s">
        <v>188</v>
      </c>
      <c r="Q1045" s="15">
        <v>45183</v>
      </c>
      <c r="R1045" t="s">
        <v>1746</v>
      </c>
      <c r="S1045" t="s">
        <v>2570</v>
      </c>
      <c r="T1045" t="s">
        <v>2596</v>
      </c>
    </row>
    <row r="1046" spans="1:20" x14ac:dyDescent="0.25">
      <c r="A1046" t="s">
        <v>1442</v>
      </c>
      <c r="B1046" t="s">
        <v>1743</v>
      </c>
      <c r="C1046" t="s">
        <v>2322</v>
      </c>
      <c r="D1046" t="s">
        <v>2323</v>
      </c>
      <c r="E1046" t="s">
        <v>2324</v>
      </c>
      <c r="J1046" t="s">
        <v>698</v>
      </c>
      <c r="Q1046" s="15">
        <v>45183</v>
      </c>
      <c r="R1046" t="s">
        <v>1746</v>
      </c>
      <c r="S1046" t="s">
        <v>1877</v>
      </c>
      <c r="T1046" t="s">
        <v>2596</v>
      </c>
    </row>
    <row r="1047" spans="1:20" x14ac:dyDescent="0.25">
      <c r="A1047" t="s">
        <v>1443</v>
      </c>
      <c r="B1047" t="s">
        <v>1743</v>
      </c>
      <c r="C1047" t="s">
        <v>1911</v>
      </c>
      <c r="D1047" t="s">
        <v>1912</v>
      </c>
      <c r="E1047" t="s">
        <v>1913</v>
      </c>
      <c r="J1047" t="s">
        <v>88</v>
      </c>
      <c r="Q1047" s="15">
        <v>45183</v>
      </c>
      <c r="R1047" t="s">
        <v>1746</v>
      </c>
      <c r="S1047" t="s">
        <v>1765</v>
      </c>
      <c r="T1047" t="s">
        <v>2596</v>
      </c>
    </row>
    <row r="1048" spans="1:20" x14ac:dyDescent="0.25">
      <c r="A1048" t="s">
        <v>1444</v>
      </c>
      <c r="B1048" t="s">
        <v>1743</v>
      </c>
      <c r="C1048" t="s">
        <v>2606</v>
      </c>
      <c r="D1048" t="s">
        <v>1917</v>
      </c>
      <c r="E1048" t="s">
        <v>1918</v>
      </c>
      <c r="J1048" t="s">
        <v>67</v>
      </c>
      <c r="Q1048" s="15">
        <v>45183</v>
      </c>
      <c r="R1048" t="s">
        <v>1746</v>
      </c>
      <c r="S1048" t="s">
        <v>2570</v>
      </c>
      <c r="T1048" t="s">
        <v>2596</v>
      </c>
    </row>
    <row r="1049" spans="1:20" x14ac:dyDescent="0.25">
      <c r="A1049" t="s">
        <v>1446</v>
      </c>
      <c r="B1049" t="s">
        <v>1743</v>
      </c>
      <c r="C1049" t="s">
        <v>2606</v>
      </c>
      <c r="D1049" t="s">
        <v>1917</v>
      </c>
      <c r="E1049" t="s">
        <v>1918</v>
      </c>
      <c r="J1049" t="s">
        <v>67</v>
      </c>
      <c r="Q1049" s="15">
        <v>45183</v>
      </c>
      <c r="R1049" t="s">
        <v>1746</v>
      </c>
      <c r="S1049" t="s">
        <v>2570</v>
      </c>
      <c r="T1049" t="s">
        <v>2596</v>
      </c>
    </row>
    <row r="1050" spans="1:20" x14ac:dyDescent="0.25">
      <c r="A1050" t="s">
        <v>1447</v>
      </c>
      <c r="B1050" t="s">
        <v>1743</v>
      </c>
      <c r="C1050" t="s">
        <v>1919</v>
      </c>
      <c r="D1050" t="s">
        <v>1920</v>
      </c>
      <c r="E1050" t="s">
        <v>1921</v>
      </c>
      <c r="J1050" t="s">
        <v>168</v>
      </c>
      <c r="Q1050" s="15">
        <v>45183</v>
      </c>
      <c r="R1050" t="s">
        <v>1746</v>
      </c>
      <c r="S1050" t="s">
        <v>2570</v>
      </c>
      <c r="T1050" t="s">
        <v>2596</v>
      </c>
    </row>
    <row r="1051" spans="1:20" x14ac:dyDescent="0.25">
      <c r="A1051" t="s">
        <v>1448</v>
      </c>
      <c r="B1051" t="s">
        <v>1743</v>
      </c>
      <c r="C1051" t="s">
        <v>1919</v>
      </c>
      <c r="D1051" t="s">
        <v>1920</v>
      </c>
      <c r="E1051" t="s">
        <v>1921</v>
      </c>
      <c r="J1051" t="s">
        <v>168</v>
      </c>
      <c r="Q1051" s="15">
        <v>45183</v>
      </c>
      <c r="R1051" t="s">
        <v>1746</v>
      </c>
      <c r="S1051" t="s">
        <v>2570</v>
      </c>
      <c r="T1051" t="s">
        <v>2596</v>
      </c>
    </row>
    <row r="1052" spans="1:20" x14ac:dyDescent="0.25">
      <c r="A1052" t="s">
        <v>1449</v>
      </c>
      <c r="B1052" t="s">
        <v>1743</v>
      </c>
      <c r="C1052" t="s">
        <v>1919</v>
      </c>
      <c r="D1052" t="s">
        <v>1920</v>
      </c>
      <c r="E1052" t="s">
        <v>1921</v>
      </c>
      <c r="J1052" t="s">
        <v>168</v>
      </c>
      <c r="Q1052" s="15">
        <v>45183</v>
      </c>
      <c r="R1052" t="s">
        <v>1746</v>
      </c>
      <c r="S1052" t="s">
        <v>2570</v>
      </c>
      <c r="T1052" t="s">
        <v>2596</v>
      </c>
    </row>
    <row r="1053" spans="1:20" x14ac:dyDescent="0.25">
      <c r="A1053" t="s">
        <v>1450</v>
      </c>
      <c r="B1053" t="s">
        <v>1743</v>
      </c>
      <c r="C1053" t="s">
        <v>1919</v>
      </c>
      <c r="D1053" t="s">
        <v>1920</v>
      </c>
      <c r="E1053" t="s">
        <v>1921</v>
      </c>
      <c r="J1053" t="s">
        <v>168</v>
      </c>
      <c r="Q1053" s="15">
        <v>45183</v>
      </c>
      <c r="R1053" t="s">
        <v>1746</v>
      </c>
      <c r="S1053" t="s">
        <v>2570</v>
      </c>
      <c r="T1053" t="s">
        <v>2596</v>
      </c>
    </row>
    <row r="1054" spans="1:20" x14ac:dyDescent="0.25">
      <c r="A1054" t="s">
        <v>1451</v>
      </c>
      <c r="B1054" t="s">
        <v>1743</v>
      </c>
      <c r="C1054" t="s">
        <v>2607</v>
      </c>
      <c r="D1054" t="s">
        <v>2608</v>
      </c>
      <c r="E1054" t="s">
        <v>1947</v>
      </c>
      <c r="J1054" t="s">
        <v>116</v>
      </c>
      <c r="Q1054" s="15">
        <v>45183</v>
      </c>
      <c r="R1054" t="s">
        <v>1746</v>
      </c>
      <c r="S1054" t="s">
        <v>2570</v>
      </c>
      <c r="T1054" t="s">
        <v>2596</v>
      </c>
    </row>
    <row r="1055" spans="1:20" x14ac:dyDescent="0.25">
      <c r="A1055" t="s">
        <v>1453</v>
      </c>
      <c r="B1055" t="s">
        <v>1743</v>
      </c>
      <c r="C1055" t="s">
        <v>2609</v>
      </c>
      <c r="D1055" t="s">
        <v>2520</v>
      </c>
      <c r="E1055" t="s">
        <v>2610</v>
      </c>
      <c r="J1055" t="s">
        <v>188</v>
      </c>
      <c r="Q1055" s="15">
        <v>45183</v>
      </c>
      <c r="R1055" t="s">
        <v>1746</v>
      </c>
      <c r="S1055" t="s">
        <v>2570</v>
      </c>
      <c r="T1055" t="s">
        <v>2596</v>
      </c>
    </row>
    <row r="1056" spans="1:20" x14ac:dyDescent="0.25">
      <c r="A1056" t="s">
        <v>1455</v>
      </c>
      <c r="B1056" t="s">
        <v>1743</v>
      </c>
      <c r="C1056" t="s">
        <v>1924</v>
      </c>
      <c r="D1056" t="s">
        <v>1925</v>
      </c>
      <c r="E1056" t="s">
        <v>1926</v>
      </c>
      <c r="J1056" t="s">
        <v>116</v>
      </c>
      <c r="Q1056" s="15">
        <v>45183</v>
      </c>
      <c r="R1056" t="s">
        <v>1746</v>
      </c>
      <c r="S1056" t="s">
        <v>2578</v>
      </c>
      <c r="T1056" t="s">
        <v>2596</v>
      </c>
    </row>
    <row r="1057" spans="1:20" x14ac:dyDescent="0.25">
      <c r="A1057" t="s">
        <v>1456</v>
      </c>
      <c r="B1057" t="s">
        <v>1743</v>
      </c>
      <c r="C1057" t="s">
        <v>1924</v>
      </c>
      <c r="D1057" t="s">
        <v>1925</v>
      </c>
      <c r="E1057" t="s">
        <v>1926</v>
      </c>
      <c r="J1057" t="s">
        <v>116</v>
      </c>
      <c r="Q1057" s="15">
        <v>45183</v>
      </c>
      <c r="R1057" t="s">
        <v>1746</v>
      </c>
      <c r="S1057" t="s">
        <v>2578</v>
      </c>
      <c r="T1057" t="s">
        <v>2596</v>
      </c>
    </row>
    <row r="1058" spans="1:20" x14ac:dyDescent="0.25">
      <c r="A1058" t="s">
        <v>1457</v>
      </c>
      <c r="B1058" t="s">
        <v>1743</v>
      </c>
      <c r="C1058" t="s">
        <v>2362</v>
      </c>
      <c r="D1058" t="s">
        <v>1941</v>
      </c>
      <c r="E1058" t="s">
        <v>2363</v>
      </c>
      <c r="J1058" t="s">
        <v>185</v>
      </c>
      <c r="Q1058" s="15">
        <v>45183</v>
      </c>
      <c r="R1058" t="s">
        <v>1746</v>
      </c>
      <c r="S1058" t="s">
        <v>2570</v>
      </c>
      <c r="T1058" t="s">
        <v>2596</v>
      </c>
    </row>
    <row r="1059" spans="1:20" x14ac:dyDescent="0.25">
      <c r="A1059" t="s">
        <v>1458</v>
      </c>
      <c r="B1059" t="s">
        <v>1743</v>
      </c>
      <c r="C1059" t="s">
        <v>2611</v>
      </c>
      <c r="D1059" t="s">
        <v>1944</v>
      </c>
      <c r="E1059" t="s">
        <v>1947</v>
      </c>
      <c r="J1059" t="s">
        <v>188</v>
      </c>
      <c r="Q1059" s="15">
        <v>45183</v>
      </c>
      <c r="R1059" t="s">
        <v>1746</v>
      </c>
      <c r="S1059" t="s">
        <v>2570</v>
      </c>
      <c r="T1059" t="s">
        <v>2596</v>
      </c>
    </row>
    <row r="1060" spans="1:20" x14ac:dyDescent="0.25">
      <c r="A1060" t="s">
        <v>1460</v>
      </c>
      <c r="B1060" t="s">
        <v>1743</v>
      </c>
      <c r="C1060" t="s">
        <v>2611</v>
      </c>
      <c r="D1060" t="s">
        <v>1944</v>
      </c>
      <c r="E1060" t="s">
        <v>1947</v>
      </c>
      <c r="J1060" t="s">
        <v>188</v>
      </c>
      <c r="Q1060" s="15">
        <v>45183</v>
      </c>
      <c r="R1060" t="s">
        <v>1746</v>
      </c>
      <c r="S1060" t="s">
        <v>2570</v>
      </c>
      <c r="T1060" t="s">
        <v>2596</v>
      </c>
    </row>
    <row r="1061" spans="1:20" x14ac:dyDescent="0.25">
      <c r="A1061" t="s">
        <v>1461</v>
      </c>
      <c r="B1061" t="s">
        <v>1743</v>
      </c>
      <c r="C1061" t="s">
        <v>2611</v>
      </c>
      <c r="D1061" t="s">
        <v>1944</v>
      </c>
      <c r="E1061" t="s">
        <v>1947</v>
      </c>
      <c r="J1061" t="s">
        <v>188</v>
      </c>
      <c r="Q1061" s="15">
        <v>45183</v>
      </c>
      <c r="R1061" t="s">
        <v>1746</v>
      </c>
      <c r="S1061" t="s">
        <v>2570</v>
      </c>
      <c r="T1061" t="s">
        <v>2596</v>
      </c>
    </row>
    <row r="1062" spans="1:20" x14ac:dyDescent="0.25">
      <c r="A1062" t="s">
        <v>1462</v>
      </c>
      <c r="B1062" t="s">
        <v>1743</v>
      </c>
      <c r="C1062" t="s">
        <v>1946</v>
      </c>
      <c r="D1062" t="s">
        <v>1944</v>
      </c>
      <c r="E1062" t="s">
        <v>1947</v>
      </c>
      <c r="J1062" t="s">
        <v>188</v>
      </c>
      <c r="Q1062" s="15">
        <v>45183</v>
      </c>
      <c r="R1062" t="s">
        <v>1746</v>
      </c>
      <c r="S1062" t="s">
        <v>1901</v>
      </c>
      <c r="T1062" t="s">
        <v>2596</v>
      </c>
    </row>
    <row r="1063" spans="1:20" x14ac:dyDescent="0.25">
      <c r="A1063" t="s">
        <v>1463</v>
      </c>
      <c r="B1063" t="s">
        <v>1743</v>
      </c>
      <c r="C1063" t="s">
        <v>2612</v>
      </c>
      <c r="D1063" t="s">
        <v>1944</v>
      </c>
      <c r="E1063" t="s">
        <v>1947</v>
      </c>
      <c r="J1063" t="s">
        <v>188</v>
      </c>
      <c r="Q1063" s="15">
        <v>45183</v>
      </c>
      <c r="R1063" t="s">
        <v>1746</v>
      </c>
      <c r="S1063" t="s">
        <v>1877</v>
      </c>
      <c r="T1063" t="s">
        <v>2596</v>
      </c>
    </row>
    <row r="1064" spans="1:20" x14ac:dyDescent="0.25">
      <c r="A1064" t="s">
        <v>1465</v>
      </c>
      <c r="B1064" t="s">
        <v>1743</v>
      </c>
      <c r="C1064" t="s">
        <v>2613</v>
      </c>
      <c r="D1064" t="s">
        <v>1944</v>
      </c>
      <c r="E1064" t="s">
        <v>1947</v>
      </c>
      <c r="J1064" t="s">
        <v>188</v>
      </c>
      <c r="Q1064" s="15">
        <v>45183</v>
      </c>
      <c r="R1064" t="s">
        <v>1746</v>
      </c>
      <c r="S1064" t="s">
        <v>1877</v>
      </c>
      <c r="T1064" t="s">
        <v>2596</v>
      </c>
    </row>
    <row r="1065" spans="1:20" x14ac:dyDescent="0.25">
      <c r="A1065" t="s">
        <v>1467</v>
      </c>
      <c r="B1065" t="s">
        <v>1743</v>
      </c>
      <c r="C1065" t="s">
        <v>2614</v>
      </c>
      <c r="D1065" t="s">
        <v>1944</v>
      </c>
      <c r="E1065" t="s">
        <v>1947</v>
      </c>
      <c r="J1065" t="s">
        <v>188</v>
      </c>
      <c r="Q1065" s="15">
        <v>45183</v>
      </c>
      <c r="R1065" t="s">
        <v>1746</v>
      </c>
      <c r="S1065" t="s">
        <v>1877</v>
      </c>
      <c r="T1065" t="s">
        <v>2596</v>
      </c>
    </row>
    <row r="1066" spans="1:20" x14ac:dyDescent="0.25">
      <c r="A1066" t="s">
        <v>1469</v>
      </c>
      <c r="B1066" t="s">
        <v>1743</v>
      </c>
      <c r="C1066" t="s">
        <v>2529</v>
      </c>
      <c r="D1066" t="s">
        <v>2289</v>
      </c>
      <c r="E1066" t="s">
        <v>1997</v>
      </c>
      <c r="J1066" t="s">
        <v>614</v>
      </c>
      <c r="Q1066" s="15">
        <v>45183</v>
      </c>
      <c r="R1066" t="s">
        <v>1746</v>
      </c>
      <c r="S1066" t="s">
        <v>2570</v>
      </c>
      <c r="T1066" t="s">
        <v>2596</v>
      </c>
    </row>
    <row r="1067" spans="1:20" x14ac:dyDescent="0.25">
      <c r="A1067" t="s">
        <v>1470</v>
      </c>
      <c r="B1067" t="s">
        <v>1743</v>
      </c>
      <c r="C1067" t="s">
        <v>2288</v>
      </c>
      <c r="D1067" t="s">
        <v>2289</v>
      </c>
      <c r="E1067" t="s">
        <v>1975</v>
      </c>
      <c r="J1067" t="s">
        <v>614</v>
      </c>
      <c r="Q1067" s="15">
        <v>45183</v>
      </c>
      <c r="R1067" t="s">
        <v>1746</v>
      </c>
      <c r="S1067" t="s">
        <v>2570</v>
      </c>
      <c r="T1067" t="s">
        <v>2596</v>
      </c>
    </row>
    <row r="1068" spans="1:20" x14ac:dyDescent="0.25">
      <c r="A1068" t="s">
        <v>1471</v>
      </c>
      <c r="B1068" t="s">
        <v>1743</v>
      </c>
      <c r="C1068" t="s">
        <v>2615</v>
      </c>
      <c r="D1068" t="s">
        <v>2289</v>
      </c>
      <c r="E1068" t="s">
        <v>1975</v>
      </c>
      <c r="J1068" t="s">
        <v>614</v>
      </c>
      <c r="Q1068" s="15">
        <v>45183</v>
      </c>
      <c r="R1068" t="s">
        <v>1746</v>
      </c>
      <c r="S1068" t="s">
        <v>2578</v>
      </c>
      <c r="T1068" t="s">
        <v>2596</v>
      </c>
    </row>
    <row r="1069" spans="1:20" x14ac:dyDescent="0.25">
      <c r="A1069" t="s">
        <v>1473</v>
      </c>
      <c r="B1069" t="s">
        <v>1743</v>
      </c>
      <c r="C1069" t="s">
        <v>2615</v>
      </c>
      <c r="D1069" t="s">
        <v>2289</v>
      </c>
      <c r="E1069" t="s">
        <v>1975</v>
      </c>
      <c r="J1069" t="s">
        <v>614</v>
      </c>
      <c r="Q1069" s="15">
        <v>45183</v>
      </c>
      <c r="R1069" t="s">
        <v>1746</v>
      </c>
      <c r="S1069" t="s">
        <v>2570</v>
      </c>
      <c r="T1069" t="s">
        <v>2596</v>
      </c>
    </row>
    <row r="1070" spans="1:20" x14ac:dyDescent="0.25">
      <c r="A1070" t="s">
        <v>1474</v>
      </c>
      <c r="B1070" t="s">
        <v>1743</v>
      </c>
      <c r="C1070" t="s">
        <v>2616</v>
      </c>
      <c r="D1070" t="s">
        <v>2289</v>
      </c>
      <c r="E1070" t="s">
        <v>1975</v>
      </c>
      <c r="J1070" t="s">
        <v>614</v>
      </c>
      <c r="Q1070" s="15">
        <v>45183</v>
      </c>
      <c r="R1070" t="s">
        <v>1746</v>
      </c>
      <c r="S1070" t="s">
        <v>2578</v>
      </c>
      <c r="T1070" t="s">
        <v>2596</v>
      </c>
    </row>
    <row r="1071" spans="1:20" x14ac:dyDescent="0.25">
      <c r="A1071" t="s">
        <v>1476</v>
      </c>
      <c r="B1071" t="s">
        <v>1743</v>
      </c>
      <c r="C1071" t="s">
        <v>2616</v>
      </c>
      <c r="D1071" t="s">
        <v>2289</v>
      </c>
      <c r="E1071" t="s">
        <v>1975</v>
      </c>
      <c r="J1071" t="s">
        <v>614</v>
      </c>
      <c r="Q1071" s="15">
        <v>45183</v>
      </c>
      <c r="R1071" t="s">
        <v>1746</v>
      </c>
      <c r="S1071" t="s">
        <v>2578</v>
      </c>
      <c r="T1071" t="s">
        <v>2596</v>
      </c>
    </row>
    <row r="1072" spans="1:20" x14ac:dyDescent="0.25">
      <c r="A1072" t="s">
        <v>1477</v>
      </c>
      <c r="B1072" t="s">
        <v>1743</v>
      </c>
      <c r="C1072" t="s">
        <v>2617</v>
      </c>
      <c r="D1072" t="s">
        <v>2289</v>
      </c>
      <c r="E1072" t="s">
        <v>2365</v>
      </c>
      <c r="J1072" t="s">
        <v>614</v>
      </c>
      <c r="Q1072" s="15">
        <v>45183</v>
      </c>
      <c r="R1072" t="s">
        <v>1746</v>
      </c>
      <c r="S1072" t="s">
        <v>2578</v>
      </c>
      <c r="T1072" t="s">
        <v>2596</v>
      </c>
    </row>
    <row r="1073" spans="1:20" x14ac:dyDescent="0.25">
      <c r="A1073" t="s">
        <v>1479</v>
      </c>
      <c r="B1073" t="s">
        <v>1743</v>
      </c>
      <c r="C1073" t="s">
        <v>2366</v>
      </c>
      <c r="D1073" t="s">
        <v>1952</v>
      </c>
      <c r="E1073" t="s">
        <v>1783</v>
      </c>
      <c r="J1073" t="s">
        <v>196</v>
      </c>
      <c r="Q1073" s="15">
        <v>45183</v>
      </c>
      <c r="R1073" t="s">
        <v>1746</v>
      </c>
      <c r="S1073" t="s">
        <v>2570</v>
      </c>
      <c r="T1073" t="s">
        <v>2596</v>
      </c>
    </row>
    <row r="1074" spans="1:20" x14ac:dyDescent="0.25">
      <c r="A1074" t="s">
        <v>1480</v>
      </c>
      <c r="B1074" t="s">
        <v>1743</v>
      </c>
      <c r="C1074" t="s">
        <v>2257</v>
      </c>
      <c r="D1074" t="s">
        <v>1952</v>
      </c>
      <c r="E1074" t="s">
        <v>1962</v>
      </c>
      <c r="J1074" t="s">
        <v>196</v>
      </c>
      <c r="Q1074" s="15">
        <v>45183</v>
      </c>
      <c r="R1074" t="s">
        <v>1746</v>
      </c>
      <c r="S1074" t="s">
        <v>2570</v>
      </c>
      <c r="T1074" t="s">
        <v>2596</v>
      </c>
    </row>
    <row r="1075" spans="1:20" x14ac:dyDescent="0.25">
      <c r="A1075" t="s">
        <v>1481</v>
      </c>
      <c r="B1075" t="s">
        <v>1743</v>
      </c>
      <c r="C1075" t="s">
        <v>2257</v>
      </c>
      <c r="D1075" t="s">
        <v>1952</v>
      </c>
      <c r="E1075" t="s">
        <v>1962</v>
      </c>
      <c r="J1075" t="s">
        <v>196</v>
      </c>
      <c r="Q1075" s="15">
        <v>45183</v>
      </c>
      <c r="R1075" t="s">
        <v>1746</v>
      </c>
      <c r="S1075" t="s">
        <v>2570</v>
      </c>
      <c r="T1075" t="s">
        <v>2596</v>
      </c>
    </row>
    <row r="1076" spans="1:20" x14ac:dyDescent="0.25">
      <c r="A1076" t="s">
        <v>1482</v>
      </c>
      <c r="B1076" t="s">
        <v>1743</v>
      </c>
      <c r="C1076" t="s">
        <v>2257</v>
      </c>
      <c r="D1076" t="s">
        <v>1952</v>
      </c>
      <c r="E1076" t="s">
        <v>1962</v>
      </c>
      <c r="J1076" t="s">
        <v>196</v>
      </c>
      <c r="Q1076" s="15">
        <v>45183</v>
      </c>
      <c r="R1076" t="s">
        <v>1746</v>
      </c>
      <c r="S1076" t="s">
        <v>2570</v>
      </c>
      <c r="T1076" t="s">
        <v>2596</v>
      </c>
    </row>
    <row r="1077" spans="1:20" x14ac:dyDescent="0.25">
      <c r="A1077" t="s">
        <v>1483</v>
      </c>
      <c r="B1077" t="s">
        <v>1743</v>
      </c>
      <c r="C1077" t="s">
        <v>2367</v>
      </c>
      <c r="D1077" t="s">
        <v>1952</v>
      </c>
      <c r="E1077" t="s">
        <v>2126</v>
      </c>
      <c r="J1077" t="s">
        <v>196</v>
      </c>
      <c r="Q1077" s="15">
        <v>45183</v>
      </c>
      <c r="R1077" t="s">
        <v>1746</v>
      </c>
      <c r="S1077" t="s">
        <v>2570</v>
      </c>
      <c r="T1077" t="s">
        <v>2596</v>
      </c>
    </row>
    <row r="1078" spans="1:20" x14ac:dyDescent="0.25">
      <c r="A1078" t="s">
        <v>1484</v>
      </c>
      <c r="B1078" t="s">
        <v>1743</v>
      </c>
      <c r="C1078" t="s">
        <v>206</v>
      </c>
      <c r="D1078" t="s">
        <v>1952</v>
      </c>
      <c r="E1078" t="s">
        <v>1962</v>
      </c>
      <c r="J1078" t="s">
        <v>196</v>
      </c>
      <c r="Q1078" s="15">
        <v>45183</v>
      </c>
      <c r="R1078" t="s">
        <v>1746</v>
      </c>
      <c r="S1078" t="s">
        <v>2570</v>
      </c>
      <c r="T1078" t="s">
        <v>2596</v>
      </c>
    </row>
    <row r="1079" spans="1:20" x14ac:dyDescent="0.25">
      <c r="A1079" t="s">
        <v>1485</v>
      </c>
      <c r="B1079" t="s">
        <v>1743</v>
      </c>
      <c r="C1079" t="s">
        <v>206</v>
      </c>
      <c r="D1079" t="s">
        <v>1952</v>
      </c>
      <c r="E1079" t="s">
        <v>1962</v>
      </c>
      <c r="J1079" t="s">
        <v>196</v>
      </c>
      <c r="Q1079" s="15">
        <v>45183</v>
      </c>
      <c r="R1079" t="s">
        <v>1746</v>
      </c>
      <c r="S1079" t="s">
        <v>2570</v>
      </c>
      <c r="T1079" t="s">
        <v>2596</v>
      </c>
    </row>
    <row r="1080" spans="1:20" x14ac:dyDescent="0.25">
      <c r="A1080" t="s">
        <v>1486</v>
      </c>
      <c r="B1080" t="s">
        <v>1743</v>
      </c>
      <c r="C1080" t="s">
        <v>1487</v>
      </c>
      <c r="D1080" t="s">
        <v>1952</v>
      </c>
      <c r="E1080" t="s">
        <v>2581</v>
      </c>
      <c r="J1080" t="s">
        <v>196</v>
      </c>
      <c r="Q1080" s="15">
        <v>45183</v>
      </c>
      <c r="R1080" t="s">
        <v>1746</v>
      </c>
      <c r="S1080" t="s">
        <v>2578</v>
      </c>
      <c r="T1080" t="s">
        <v>2596</v>
      </c>
    </row>
    <row r="1081" spans="1:20" x14ac:dyDescent="0.25">
      <c r="A1081" t="s">
        <v>1488</v>
      </c>
      <c r="B1081" t="s">
        <v>1743</v>
      </c>
      <c r="C1081" t="s">
        <v>1489</v>
      </c>
      <c r="D1081" t="s">
        <v>1952</v>
      </c>
      <c r="E1081" t="s">
        <v>2581</v>
      </c>
      <c r="J1081" t="s">
        <v>196</v>
      </c>
      <c r="Q1081" s="15">
        <v>45183</v>
      </c>
      <c r="R1081" t="s">
        <v>1746</v>
      </c>
      <c r="S1081" t="s">
        <v>2212</v>
      </c>
      <c r="T1081" t="s">
        <v>2596</v>
      </c>
    </row>
    <row r="1082" spans="1:20" x14ac:dyDescent="0.25">
      <c r="A1082" t="s">
        <v>1490</v>
      </c>
      <c r="B1082" t="s">
        <v>1743</v>
      </c>
      <c r="C1082" t="s">
        <v>1491</v>
      </c>
      <c r="D1082" t="s">
        <v>1952</v>
      </c>
      <c r="E1082" t="s">
        <v>2581</v>
      </c>
      <c r="J1082" t="s">
        <v>196</v>
      </c>
      <c r="Q1082" s="15">
        <v>45183</v>
      </c>
      <c r="R1082" t="s">
        <v>1746</v>
      </c>
      <c r="S1082" t="s">
        <v>2570</v>
      </c>
      <c r="T1082" t="s">
        <v>2596</v>
      </c>
    </row>
    <row r="1083" spans="1:20" x14ac:dyDescent="0.25">
      <c r="A1083" t="s">
        <v>1492</v>
      </c>
      <c r="B1083" t="s">
        <v>1743</v>
      </c>
      <c r="C1083" t="s">
        <v>1964</v>
      </c>
      <c r="D1083" t="s">
        <v>1965</v>
      </c>
      <c r="E1083" t="s">
        <v>1772</v>
      </c>
      <c r="J1083" t="s">
        <v>211</v>
      </c>
      <c r="Q1083" s="15">
        <v>45183</v>
      </c>
      <c r="R1083" t="s">
        <v>1746</v>
      </c>
      <c r="S1083" t="s">
        <v>2570</v>
      </c>
      <c r="T1083" t="s">
        <v>2596</v>
      </c>
    </row>
    <row r="1084" spans="1:20" x14ac:dyDescent="0.25">
      <c r="A1084" t="s">
        <v>1493</v>
      </c>
      <c r="B1084" t="s">
        <v>1743</v>
      </c>
      <c r="C1084" t="s">
        <v>2370</v>
      </c>
      <c r="D1084" t="s">
        <v>2371</v>
      </c>
      <c r="E1084" t="s">
        <v>2372</v>
      </c>
      <c r="J1084" t="s">
        <v>877</v>
      </c>
      <c r="Q1084" s="15">
        <v>45183</v>
      </c>
      <c r="R1084" t="s">
        <v>1746</v>
      </c>
      <c r="S1084" t="s">
        <v>2570</v>
      </c>
      <c r="T1084" t="s">
        <v>2596</v>
      </c>
    </row>
    <row r="1085" spans="1:20" x14ac:dyDescent="0.25">
      <c r="A1085" t="s">
        <v>1494</v>
      </c>
      <c r="B1085" t="s">
        <v>1743</v>
      </c>
      <c r="C1085" t="s">
        <v>1970</v>
      </c>
      <c r="D1085" t="s">
        <v>1967</v>
      </c>
      <c r="E1085" t="s">
        <v>1801</v>
      </c>
      <c r="J1085" t="s">
        <v>81</v>
      </c>
      <c r="Q1085" s="15">
        <v>45183</v>
      </c>
      <c r="R1085" t="s">
        <v>1746</v>
      </c>
      <c r="S1085" t="s">
        <v>1768</v>
      </c>
      <c r="T1085" t="s">
        <v>2596</v>
      </c>
    </row>
    <row r="1086" spans="1:20" x14ac:dyDescent="0.25">
      <c r="A1086" t="s">
        <v>1495</v>
      </c>
      <c r="B1086" t="s">
        <v>1743</v>
      </c>
      <c r="C1086" t="s">
        <v>1970</v>
      </c>
      <c r="D1086" t="s">
        <v>1967</v>
      </c>
      <c r="E1086" t="s">
        <v>1801</v>
      </c>
      <c r="J1086" t="s">
        <v>81</v>
      </c>
      <c r="Q1086" s="15">
        <v>45183</v>
      </c>
      <c r="R1086" t="s">
        <v>1746</v>
      </c>
      <c r="S1086" t="s">
        <v>2570</v>
      </c>
      <c r="T1086" t="s">
        <v>2596</v>
      </c>
    </row>
    <row r="1087" spans="1:20" x14ac:dyDescent="0.25">
      <c r="A1087" t="s">
        <v>1496</v>
      </c>
      <c r="B1087" t="s">
        <v>1743</v>
      </c>
      <c r="C1087" t="s">
        <v>2618</v>
      </c>
      <c r="D1087" t="s">
        <v>1972</v>
      </c>
      <c r="E1087" t="s">
        <v>1872</v>
      </c>
      <c r="J1087" t="s">
        <v>70</v>
      </c>
      <c r="Q1087" s="15">
        <v>45183</v>
      </c>
      <c r="R1087" t="s">
        <v>1746</v>
      </c>
      <c r="S1087" t="s">
        <v>2582</v>
      </c>
      <c r="T1087" t="s">
        <v>2596</v>
      </c>
    </row>
    <row r="1088" spans="1:20" x14ac:dyDescent="0.25">
      <c r="A1088" t="s">
        <v>1498</v>
      </c>
      <c r="B1088" t="s">
        <v>1743</v>
      </c>
      <c r="C1088" t="s">
        <v>2373</v>
      </c>
      <c r="D1088" t="s">
        <v>1972</v>
      </c>
      <c r="E1088" t="s">
        <v>1906</v>
      </c>
      <c r="J1088" t="s">
        <v>70</v>
      </c>
      <c r="Q1088" s="15">
        <v>45183</v>
      </c>
      <c r="R1088" t="s">
        <v>1746</v>
      </c>
      <c r="S1088" t="s">
        <v>2578</v>
      </c>
      <c r="T1088" t="s">
        <v>2596</v>
      </c>
    </row>
    <row r="1089" spans="1:20" x14ac:dyDescent="0.25">
      <c r="A1089" t="s">
        <v>1499</v>
      </c>
      <c r="B1089" t="s">
        <v>1743</v>
      </c>
      <c r="C1089" t="s">
        <v>2373</v>
      </c>
      <c r="D1089" t="s">
        <v>1972</v>
      </c>
      <c r="E1089" t="s">
        <v>1906</v>
      </c>
      <c r="J1089" t="s">
        <v>70</v>
      </c>
      <c r="Q1089" s="15">
        <v>45183</v>
      </c>
      <c r="R1089" t="s">
        <v>1746</v>
      </c>
      <c r="S1089" t="s">
        <v>2570</v>
      </c>
      <c r="T1089" t="s">
        <v>2596</v>
      </c>
    </row>
    <row r="1090" spans="1:20" x14ac:dyDescent="0.25">
      <c r="A1090" t="s">
        <v>1500</v>
      </c>
      <c r="B1090" t="s">
        <v>1743</v>
      </c>
      <c r="C1090" t="s">
        <v>2619</v>
      </c>
      <c r="D1090" t="s">
        <v>1972</v>
      </c>
      <c r="E1090" t="s">
        <v>1906</v>
      </c>
      <c r="J1090" t="s">
        <v>70</v>
      </c>
      <c r="Q1090" s="15">
        <v>45183</v>
      </c>
      <c r="R1090" t="s">
        <v>1746</v>
      </c>
      <c r="S1090" t="s">
        <v>2578</v>
      </c>
      <c r="T1090" t="s">
        <v>2596</v>
      </c>
    </row>
    <row r="1091" spans="1:20" x14ac:dyDescent="0.25">
      <c r="A1091" t="s">
        <v>1502</v>
      </c>
      <c r="B1091" t="s">
        <v>1743</v>
      </c>
      <c r="C1091" t="s">
        <v>2620</v>
      </c>
      <c r="D1091" t="s">
        <v>2621</v>
      </c>
      <c r="E1091" t="s">
        <v>1815</v>
      </c>
      <c r="J1091" t="s">
        <v>55</v>
      </c>
      <c r="Q1091" s="15">
        <v>45183</v>
      </c>
      <c r="R1091" t="s">
        <v>1746</v>
      </c>
      <c r="S1091" t="s">
        <v>2570</v>
      </c>
      <c r="T1091" t="s">
        <v>2596</v>
      </c>
    </row>
    <row r="1092" spans="1:20" x14ac:dyDescent="0.25">
      <c r="A1092" t="s">
        <v>1504</v>
      </c>
      <c r="B1092" t="s">
        <v>1743</v>
      </c>
      <c r="C1092" t="s">
        <v>2622</v>
      </c>
      <c r="D1092" t="s">
        <v>1977</v>
      </c>
      <c r="E1092" t="s">
        <v>1978</v>
      </c>
      <c r="J1092" t="s">
        <v>222</v>
      </c>
      <c r="Q1092" s="15">
        <v>45183</v>
      </c>
      <c r="R1092" t="s">
        <v>1746</v>
      </c>
      <c r="S1092" t="s">
        <v>2578</v>
      </c>
      <c r="T1092" t="s">
        <v>2596</v>
      </c>
    </row>
    <row r="1093" spans="1:20" x14ac:dyDescent="0.25">
      <c r="A1093" t="s">
        <v>1506</v>
      </c>
      <c r="B1093" t="s">
        <v>1743</v>
      </c>
      <c r="C1093" t="s">
        <v>2622</v>
      </c>
      <c r="D1093" t="s">
        <v>1977</v>
      </c>
      <c r="E1093" t="s">
        <v>1978</v>
      </c>
      <c r="J1093" t="s">
        <v>222</v>
      </c>
      <c r="Q1093" s="15">
        <v>45183</v>
      </c>
      <c r="R1093" t="s">
        <v>1746</v>
      </c>
      <c r="S1093" t="s">
        <v>2578</v>
      </c>
      <c r="T1093" t="s">
        <v>2596</v>
      </c>
    </row>
    <row r="1094" spans="1:20" x14ac:dyDescent="0.25">
      <c r="A1094" t="s">
        <v>1507</v>
      </c>
      <c r="B1094" t="s">
        <v>1743</v>
      </c>
      <c r="C1094" t="s">
        <v>1976</v>
      </c>
      <c r="D1094" t="s">
        <v>1977</v>
      </c>
      <c r="E1094" t="s">
        <v>1978</v>
      </c>
      <c r="J1094" t="s">
        <v>222</v>
      </c>
      <c r="Q1094" s="15">
        <v>45183</v>
      </c>
      <c r="R1094" t="s">
        <v>1746</v>
      </c>
      <c r="S1094" t="s">
        <v>2578</v>
      </c>
      <c r="T1094" t="s">
        <v>2596</v>
      </c>
    </row>
    <row r="1095" spans="1:20" x14ac:dyDescent="0.25">
      <c r="A1095" t="s">
        <v>1508</v>
      </c>
      <c r="B1095" t="s">
        <v>1743</v>
      </c>
      <c r="C1095" t="s">
        <v>1976</v>
      </c>
      <c r="D1095" t="s">
        <v>1977</v>
      </c>
      <c r="E1095" t="s">
        <v>1978</v>
      </c>
      <c r="J1095" t="s">
        <v>222</v>
      </c>
      <c r="Q1095" s="15">
        <v>45183</v>
      </c>
      <c r="R1095" t="s">
        <v>1746</v>
      </c>
      <c r="S1095" t="s">
        <v>2578</v>
      </c>
      <c r="T1095" t="s">
        <v>2596</v>
      </c>
    </row>
    <row r="1096" spans="1:20" x14ac:dyDescent="0.25">
      <c r="A1096" t="s">
        <v>1509</v>
      </c>
      <c r="B1096" t="s">
        <v>1743</v>
      </c>
      <c r="C1096" t="s">
        <v>1976</v>
      </c>
      <c r="D1096" t="s">
        <v>1977</v>
      </c>
      <c r="E1096" t="s">
        <v>1978</v>
      </c>
      <c r="J1096" t="s">
        <v>222</v>
      </c>
      <c r="Q1096" s="15">
        <v>45183</v>
      </c>
      <c r="R1096" t="s">
        <v>1746</v>
      </c>
      <c r="S1096" t="s">
        <v>2578</v>
      </c>
      <c r="T1096" t="s">
        <v>2596</v>
      </c>
    </row>
    <row r="1097" spans="1:20" x14ac:dyDescent="0.25">
      <c r="A1097" t="s">
        <v>1510</v>
      </c>
      <c r="B1097" t="s">
        <v>1743</v>
      </c>
      <c r="C1097" t="s">
        <v>1976</v>
      </c>
      <c r="D1097" t="s">
        <v>1977</v>
      </c>
      <c r="E1097" t="s">
        <v>1978</v>
      </c>
      <c r="J1097" t="s">
        <v>222</v>
      </c>
      <c r="Q1097" s="15">
        <v>45183</v>
      </c>
      <c r="R1097" t="s">
        <v>1746</v>
      </c>
      <c r="S1097" t="s">
        <v>2578</v>
      </c>
      <c r="T1097" t="s">
        <v>2596</v>
      </c>
    </row>
    <row r="1098" spans="1:20" x14ac:dyDescent="0.25">
      <c r="A1098" t="s">
        <v>1511</v>
      </c>
      <c r="B1098" t="s">
        <v>1743</v>
      </c>
      <c r="C1098" t="s">
        <v>1976</v>
      </c>
      <c r="D1098" t="s">
        <v>1977</v>
      </c>
      <c r="E1098" t="s">
        <v>1978</v>
      </c>
      <c r="J1098" t="s">
        <v>222</v>
      </c>
      <c r="Q1098" s="15">
        <v>45183</v>
      </c>
      <c r="R1098" t="s">
        <v>1746</v>
      </c>
      <c r="S1098" t="s">
        <v>2570</v>
      </c>
      <c r="T1098" t="s">
        <v>2596</v>
      </c>
    </row>
    <row r="1099" spans="1:20" x14ac:dyDescent="0.25">
      <c r="A1099" t="s">
        <v>1512</v>
      </c>
      <c r="B1099" t="s">
        <v>1743</v>
      </c>
      <c r="C1099" t="s">
        <v>1976</v>
      </c>
      <c r="D1099" t="s">
        <v>1977</v>
      </c>
      <c r="E1099" t="s">
        <v>1978</v>
      </c>
      <c r="J1099" t="s">
        <v>222</v>
      </c>
      <c r="Q1099" s="15">
        <v>45183</v>
      </c>
      <c r="R1099" t="s">
        <v>1746</v>
      </c>
      <c r="S1099" t="s">
        <v>2578</v>
      </c>
      <c r="T1099" t="s">
        <v>2596</v>
      </c>
    </row>
    <row r="1100" spans="1:20" x14ac:dyDescent="0.25">
      <c r="A1100" t="s">
        <v>1513</v>
      </c>
      <c r="B1100" t="s">
        <v>1743</v>
      </c>
      <c r="C1100" t="s">
        <v>2623</v>
      </c>
      <c r="D1100" t="s">
        <v>2624</v>
      </c>
      <c r="E1100" t="s">
        <v>2346</v>
      </c>
      <c r="J1100" t="s">
        <v>265</v>
      </c>
      <c r="Q1100" s="15">
        <v>45183</v>
      </c>
      <c r="R1100" t="s">
        <v>1746</v>
      </c>
      <c r="S1100" t="s">
        <v>2570</v>
      </c>
      <c r="T1100" t="s">
        <v>2596</v>
      </c>
    </row>
    <row r="1101" spans="1:20" x14ac:dyDescent="0.25">
      <c r="A1101" t="s">
        <v>1515</v>
      </c>
      <c r="B1101" t="s">
        <v>1743</v>
      </c>
      <c r="C1101" t="s">
        <v>1979</v>
      </c>
      <c r="D1101" t="s">
        <v>1980</v>
      </c>
      <c r="E1101" t="s">
        <v>1981</v>
      </c>
      <c r="J1101" t="s">
        <v>225</v>
      </c>
      <c r="Q1101" s="15">
        <v>45183</v>
      </c>
      <c r="R1101" t="s">
        <v>1746</v>
      </c>
      <c r="S1101" t="s">
        <v>2570</v>
      </c>
      <c r="T1101" t="s">
        <v>2596</v>
      </c>
    </row>
    <row r="1102" spans="1:20" x14ac:dyDescent="0.25">
      <c r="A1102" t="s">
        <v>1516</v>
      </c>
      <c r="B1102" t="s">
        <v>1743</v>
      </c>
      <c r="C1102" t="s">
        <v>2625</v>
      </c>
      <c r="D1102" t="s">
        <v>1980</v>
      </c>
      <c r="E1102" t="s">
        <v>1981</v>
      </c>
      <c r="J1102" t="s">
        <v>225</v>
      </c>
      <c r="Q1102" s="15">
        <v>45183</v>
      </c>
      <c r="R1102" t="s">
        <v>1746</v>
      </c>
      <c r="S1102" t="s">
        <v>2570</v>
      </c>
      <c r="T1102" t="s">
        <v>2596</v>
      </c>
    </row>
    <row r="1103" spans="1:20" x14ac:dyDescent="0.25">
      <c r="A1103" t="s">
        <v>1518</v>
      </c>
      <c r="B1103" t="s">
        <v>1743</v>
      </c>
      <c r="C1103" t="s">
        <v>1982</v>
      </c>
      <c r="D1103" t="s">
        <v>1983</v>
      </c>
      <c r="E1103" t="s">
        <v>1984</v>
      </c>
      <c r="J1103" t="s">
        <v>228</v>
      </c>
      <c r="Q1103" s="15">
        <v>45183</v>
      </c>
      <c r="R1103" t="s">
        <v>1746</v>
      </c>
      <c r="S1103" t="s">
        <v>2578</v>
      </c>
      <c r="T1103" t="s">
        <v>2596</v>
      </c>
    </row>
    <row r="1104" spans="1:20" x14ac:dyDescent="0.25">
      <c r="A1104" t="s">
        <v>1519</v>
      </c>
      <c r="B1104" t="s">
        <v>1743</v>
      </c>
      <c r="C1104" t="s">
        <v>1982</v>
      </c>
      <c r="D1104" t="s">
        <v>1983</v>
      </c>
      <c r="E1104" t="s">
        <v>1984</v>
      </c>
      <c r="J1104" t="s">
        <v>228</v>
      </c>
      <c r="Q1104" s="15">
        <v>45183</v>
      </c>
      <c r="R1104" t="s">
        <v>1746</v>
      </c>
      <c r="S1104" t="s">
        <v>2578</v>
      </c>
      <c r="T1104" t="s">
        <v>2596</v>
      </c>
    </row>
    <row r="1105" spans="1:20" x14ac:dyDescent="0.25">
      <c r="A1105" t="s">
        <v>1520</v>
      </c>
      <c r="B1105" t="s">
        <v>1743</v>
      </c>
      <c r="C1105" t="s">
        <v>1982</v>
      </c>
      <c r="D1105" t="s">
        <v>1983</v>
      </c>
      <c r="E1105" t="s">
        <v>1984</v>
      </c>
      <c r="J1105" t="s">
        <v>228</v>
      </c>
      <c r="Q1105" s="15">
        <v>45183</v>
      </c>
      <c r="R1105" t="s">
        <v>1746</v>
      </c>
      <c r="S1105" t="s">
        <v>2570</v>
      </c>
      <c r="T1105" t="s">
        <v>2596</v>
      </c>
    </row>
    <row r="1106" spans="1:20" x14ac:dyDescent="0.25">
      <c r="A1106" t="s">
        <v>1521</v>
      </c>
      <c r="B1106" t="s">
        <v>1743</v>
      </c>
      <c r="C1106" t="s">
        <v>1994</v>
      </c>
      <c r="D1106" t="s">
        <v>1992</v>
      </c>
      <c r="E1106" t="s">
        <v>1995</v>
      </c>
      <c r="J1106" t="s">
        <v>228</v>
      </c>
      <c r="Q1106" s="15">
        <v>45183</v>
      </c>
      <c r="R1106" t="s">
        <v>1746</v>
      </c>
      <c r="S1106" t="s">
        <v>2578</v>
      </c>
      <c r="T1106" t="s">
        <v>2596</v>
      </c>
    </row>
    <row r="1107" spans="1:20" x14ac:dyDescent="0.25">
      <c r="A1107" t="s">
        <v>1522</v>
      </c>
      <c r="B1107" t="s">
        <v>1743</v>
      </c>
      <c r="C1107" t="s">
        <v>1994</v>
      </c>
      <c r="D1107" t="s">
        <v>1992</v>
      </c>
      <c r="E1107" t="s">
        <v>1995</v>
      </c>
      <c r="J1107" t="s">
        <v>228</v>
      </c>
      <c r="Q1107" s="15">
        <v>45183</v>
      </c>
      <c r="R1107" t="s">
        <v>1746</v>
      </c>
      <c r="S1107" t="s">
        <v>2578</v>
      </c>
      <c r="T1107" t="s">
        <v>2596</v>
      </c>
    </row>
    <row r="1108" spans="1:20" x14ac:dyDescent="0.25">
      <c r="A1108" t="s">
        <v>1523</v>
      </c>
      <c r="B1108" t="s">
        <v>1743</v>
      </c>
      <c r="C1108" t="s">
        <v>1994</v>
      </c>
      <c r="D1108" t="s">
        <v>1992</v>
      </c>
      <c r="E1108" t="s">
        <v>1995</v>
      </c>
      <c r="J1108" t="s">
        <v>228</v>
      </c>
      <c r="Q1108" s="15">
        <v>45183</v>
      </c>
      <c r="R1108" t="s">
        <v>1746</v>
      </c>
      <c r="S1108" t="s">
        <v>2578</v>
      </c>
      <c r="T1108" t="s">
        <v>2596</v>
      </c>
    </row>
    <row r="1109" spans="1:20" x14ac:dyDescent="0.25">
      <c r="A1109" t="s">
        <v>1524</v>
      </c>
      <c r="B1109" t="s">
        <v>1743</v>
      </c>
      <c r="C1109" t="s">
        <v>1994</v>
      </c>
      <c r="D1109" t="s">
        <v>1992</v>
      </c>
      <c r="E1109" t="s">
        <v>1995</v>
      </c>
      <c r="J1109" t="s">
        <v>228</v>
      </c>
      <c r="Q1109" s="15">
        <v>45183</v>
      </c>
      <c r="R1109" t="s">
        <v>1746</v>
      </c>
      <c r="S1109" t="s">
        <v>2578</v>
      </c>
      <c r="T1109" t="s">
        <v>2596</v>
      </c>
    </row>
    <row r="1110" spans="1:20" x14ac:dyDescent="0.25">
      <c r="A1110" t="s">
        <v>1525</v>
      </c>
      <c r="B1110" t="s">
        <v>1743</v>
      </c>
      <c r="C1110" t="s">
        <v>1994</v>
      </c>
      <c r="D1110" t="s">
        <v>1992</v>
      </c>
      <c r="E1110" t="s">
        <v>1995</v>
      </c>
      <c r="J1110" t="s">
        <v>228</v>
      </c>
      <c r="Q1110" s="15">
        <v>45183</v>
      </c>
      <c r="R1110" t="s">
        <v>1746</v>
      </c>
      <c r="S1110" t="s">
        <v>2578</v>
      </c>
      <c r="T1110" t="s">
        <v>2596</v>
      </c>
    </row>
    <row r="1111" spans="1:20" x14ac:dyDescent="0.25">
      <c r="A1111" t="s">
        <v>1526</v>
      </c>
      <c r="B1111" t="s">
        <v>1743</v>
      </c>
      <c r="C1111" t="s">
        <v>1994</v>
      </c>
      <c r="D1111" t="s">
        <v>1992</v>
      </c>
      <c r="E1111" t="s">
        <v>1995</v>
      </c>
      <c r="J1111" t="s">
        <v>228</v>
      </c>
      <c r="Q1111" s="15">
        <v>45183</v>
      </c>
      <c r="R1111" t="s">
        <v>1746</v>
      </c>
      <c r="S1111" t="s">
        <v>2578</v>
      </c>
      <c r="T1111" t="s">
        <v>2596</v>
      </c>
    </row>
    <row r="1112" spans="1:20" x14ac:dyDescent="0.25">
      <c r="A1112" t="s">
        <v>1527</v>
      </c>
      <c r="B1112" t="s">
        <v>1743</v>
      </c>
      <c r="C1112" t="s">
        <v>1994</v>
      </c>
      <c r="D1112" t="s">
        <v>1992</v>
      </c>
      <c r="E1112" t="s">
        <v>1995</v>
      </c>
      <c r="J1112" t="s">
        <v>228</v>
      </c>
      <c r="Q1112" s="15">
        <v>45183</v>
      </c>
      <c r="R1112" t="s">
        <v>1746</v>
      </c>
      <c r="S1112" t="s">
        <v>2578</v>
      </c>
      <c r="T1112" t="s">
        <v>2596</v>
      </c>
    </row>
    <row r="1113" spans="1:20" x14ac:dyDescent="0.25">
      <c r="A1113" t="s">
        <v>1528</v>
      </c>
      <c r="B1113" t="s">
        <v>1743</v>
      </c>
      <c r="C1113" t="s">
        <v>1994</v>
      </c>
      <c r="D1113" t="s">
        <v>1992</v>
      </c>
      <c r="E1113" t="s">
        <v>1995</v>
      </c>
      <c r="J1113" t="s">
        <v>228</v>
      </c>
      <c r="Q1113" s="15">
        <v>45183</v>
      </c>
      <c r="R1113" t="s">
        <v>1746</v>
      </c>
      <c r="S1113" t="s">
        <v>2570</v>
      </c>
      <c r="T1113" t="s">
        <v>2596</v>
      </c>
    </row>
    <row r="1114" spans="1:20" x14ac:dyDescent="0.25">
      <c r="A1114" t="s">
        <v>1529</v>
      </c>
      <c r="B1114" t="s">
        <v>1743</v>
      </c>
      <c r="C1114" t="s">
        <v>1994</v>
      </c>
      <c r="D1114" t="s">
        <v>1992</v>
      </c>
      <c r="E1114" t="s">
        <v>1995</v>
      </c>
      <c r="J1114" t="s">
        <v>228</v>
      </c>
      <c r="Q1114" s="15">
        <v>45183</v>
      </c>
      <c r="R1114" t="s">
        <v>1746</v>
      </c>
      <c r="S1114" t="s">
        <v>2570</v>
      </c>
      <c r="T1114" t="s">
        <v>2596</v>
      </c>
    </row>
    <row r="1115" spans="1:20" x14ac:dyDescent="0.25">
      <c r="A1115" t="s">
        <v>1530</v>
      </c>
      <c r="B1115" t="s">
        <v>1743</v>
      </c>
      <c r="C1115" t="s">
        <v>1994</v>
      </c>
      <c r="D1115" t="s">
        <v>1992</v>
      </c>
      <c r="E1115" t="s">
        <v>1995</v>
      </c>
      <c r="J1115" t="s">
        <v>228</v>
      </c>
      <c r="Q1115" s="15">
        <v>45183</v>
      </c>
      <c r="R1115" t="s">
        <v>1746</v>
      </c>
      <c r="S1115" t="s">
        <v>2570</v>
      </c>
      <c r="T1115" t="s">
        <v>2596</v>
      </c>
    </row>
    <row r="1116" spans="1:20" x14ac:dyDescent="0.25">
      <c r="A1116" t="s">
        <v>1531</v>
      </c>
      <c r="B1116" t="s">
        <v>1743</v>
      </c>
      <c r="C1116" t="s">
        <v>1994</v>
      </c>
      <c r="D1116" t="s">
        <v>1992</v>
      </c>
      <c r="E1116" t="s">
        <v>1995</v>
      </c>
      <c r="J1116" t="s">
        <v>228</v>
      </c>
      <c r="Q1116" s="15">
        <v>45183</v>
      </c>
      <c r="R1116" t="s">
        <v>1746</v>
      </c>
      <c r="S1116" t="s">
        <v>2570</v>
      </c>
      <c r="T1116" t="s">
        <v>2596</v>
      </c>
    </row>
    <row r="1117" spans="1:20" x14ac:dyDescent="0.25">
      <c r="A1117" t="s">
        <v>1532</v>
      </c>
      <c r="B1117" t="s">
        <v>1743</v>
      </c>
      <c r="C1117" t="s">
        <v>1994</v>
      </c>
      <c r="D1117" t="s">
        <v>1992</v>
      </c>
      <c r="E1117" t="s">
        <v>1995</v>
      </c>
      <c r="J1117" t="s">
        <v>228</v>
      </c>
      <c r="Q1117" s="15">
        <v>45183</v>
      </c>
      <c r="R1117" t="s">
        <v>1746</v>
      </c>
      <c r="S1117" t="s">
        <v>2570</v>
      </c>
      <c r="T1117" t="s">
        <v>2596</v>
      </c>
    </row>
    <row r="1118" spans="1:20" x14ac:dyDescent="0.25">
      <c r="A1118" t="s">
        <v>1533</v>
      </c>
      <c r="B1118" t="s">
        <v>1743</v>
      </c>
      <c r="C1118" t="s">
        <v>2626</v>
      </c>
      <c r="D1118" t="s">
        <v>1992</v>
      </c>
      <c r="E1118" t="s">
        <v>1995</v>
      </c>
      <c r="J1118" t="s">
        <v>228</v>
      </c>
      <c r="Q1118" s="15">
        <v>45183</v>
      </c>
      <c r="R1118" t="s">
        <v>1746</v>
      </c>
      <c r="S1118" t="s">
        <v>2578</v>
      </c>
      <c r="T1118" t="s">
        <v>2596</v>
      </c>
    </row>
    <row r="1119" spans="1:20" x14ac:dyDescent="0.25">
      <c r="A1119" t="s">
        <v>1535</v>
      </c>
      <c r="B1119" t="s">
        <v>1743</v>
      </c>
      <c r="C1119" t="s">
        <v>2626</v>
      </c>
      <c r="D1119" t="s">
        <v>1992</v>
      </c>
      <c r="E1119" t="s">
        <v>1995</v>
      </c>
      <c r="J1119" t="s">
        <v>228</v>
      </c>
      <c r="Q1119" s="15">
        <v>45183</v>
      </c>
      <c r="R1119" t="s">
        <v>1746</v>
      </c>
      <c r="S1119" t="s">
        <v>2578</v>
      </c>
      <c r="T1119" t="s">
        <v>2596</v>
      </c>
    </row>
    <row r="1120" spans="1:20" x14ac:dyDescent="0.25">
      <c r="A1120" t="s">
        <v>1536</v>
      </c>
      <c r="B1120" t="s">
        <v>1743</v>
      </c>
      <c r="C1120" t="s">
        <v>2626</v>
      </c>
      <c r="D1120" t="s">
        <v>1992</v>
      </c>
      <c r="E1120" t="s">
        <v>1995</v>
      </c>
      <c r="J1120" t="s">
        <v>228</v>
      </c>
      <c r="Q1120" s="15">
        <v>45183</v>
      </c>
      <c r="R1120" t="s">
        <v>1746</v>
      </c>
      <c r="S1120" t="s">
        <v>2578</v>
      </c>
      <c r="T1120" t="s">
        <v>2596</v>
      </c>
    </row>
    <row r="1121" spans="1:20" x14ac:dyDescent="0.25">
      <c r="A1121" t="s">
        <v>1537</v>
      </c>
      <c r="B1121" t="s">
        <v>1743</v>
      </c>
      <c r="C1121" t="s">
        <v>2626</v>
      </c>
      <c r="D1121" t="s">
        <v>1992</v>
      </c>
      <c r="E1121" t="s">
        <v>1995</v>
      </c>
      <c r="J1121" t="s">
        <v>228</v>
      </c>
      <c r="Q1121" s="15">
        <v>45183</v>
      </c>
      <c r="R1121" t="s">
        <v>1746</v>
      </c>
      <c r="S1121" t="s">
        <v>2578</v>
      </c>
      <c r="T1121" t="s">
        <v>2596</v>
      </c>
    </row>
    <row r="1122" spans="1:20" x14ac:dyDescent="0.25">
      <c r="A1122" t="s">
        <v>1538</v>
      </c>
      <c r="B1122" t="s">
        <v>1743</v>
      </c>
      <c r="C1122" t="s">
        <v>2376</v>
      </c>
      <c r="D1122" t="s">
        <v>1992</v>
      </c>
      <c r="E1122" t="s">
        <v>1995</v>
      </c>
      <c r="J1122" t="s">
        <v>228</v>
      </c>
      <c r="Q1122" s="15">
        <v>45183</v>
      </c>
      <c r="R1122" t="s">
        <v>1746</v>
      </c>
      <c r="S1122" t="s">
        <v>2570</v>
      </c>
      <c r="T1122" t="s">
        <v>2596</v>
      </c>
    </row>
    <row r="1123" spans="1:20" x14ac:dyDescent="0.25">
      <c r="A1123" t="s">
        <v>1539</v>
      </c>
      <c r="B1123" t="s">
        <v>1743</v>
      </c>
      <c r="C1123" t="s">
        <v>2003</v>
      </c>
      <c r="D1123" t="s">
        <v>1992</v>
      </c>
      <c r="E1123" t="s">
        <v>1906</v>
      </c>
      <c r="J1123" t="s">
        <v>228</v>
      </c>
      <c r="Q1123" s="15">
        <v>45183</v>
      </c>
      <c r="R1123" t="s">
        <v>1746</v>
      </c>
      <c r="S1123" t="s">
        <v>2578</v>
      </c>
      <c r="T1123" t="s">
        <v>2596</v>
      </c>
    </row>
    <row r="1124" spans="1:20" x14ac:dyDescent="0.25">
      <c r="A1124" t="s">
        <v>1540</v>
      </c>
      <c r="B1124" t="s">
        <v>1743</v>
      </c>
      <c r="C1124" t="s">
        <v>2003</v>
      </c>
      <c r="D1124" t="s">
        <v>1992</v>
      </c>
      <c r="E1124" t="s">
        <v>1906</v>
      </c>
      <c r="J1124" t="s">
        <v>228</v>
      </c>
      <c r="Q1124" s="15">
        <v>45183</v>
      </c>
      <c r="R1124" t="s">
        <v>1746</v>
      </c>
      <c r="S1124" t="s">
        <v>2578</v>
      </c>
      <c r="T1124" t="s">
        <v>2596</v>
      </c>
    </row>
    <row r="1125" spans="1:20" x14ac:dyDescent="0.25">
      <c r="A1125" t="s">
        <v>1541</v>
      </c>
      <c r="B1125" t="s">
        <v>1743</v>
      </c>
      <c r="C1125" t="s">
        <v>2003</v>
      </c>
      <c r="D1125" t="s">
        <v>1992</v>
      </c>
      <c r="E1125" t="s">
        <v>1906</v>
      </c>
      <c r="J1125" t="s">
        <v>228</v>
      </c>
      <c r="Q1125" s="15">
        <v>45183</v>
      </c>
      <c r="R1125" t="s">
        <v>1746</v>
      </c>
      <c r="S1125" t="s">
        <v>2578</v>
      </c>
      <c r="T1125" t="s">
        <v>2596</v>
      </c>
    </row>
    <row r="1126" spans="1:20" x14ac:dyDescent="0.25">
      <c r="A1126" t="s">
        <v>1542</v>
      </c>
      <c r="B1126" t="s">
        <v>1743</v>
      </c>
      <c r="C1126" t="s">
        <v>2627</v>
      </c>
      <c r="D1126" t="s">
        <v>1992</v>
      </c>
      <c r="E1126" t="s">
        <v>1906</v>
      </c>
      <c r="J1126" t="s">
        <v>228</v>
      </c>
      <c r="Q1126" s="15">
        <v>45183</v>
      </c>
      <c r="R1126" t="s">
        <v>1746</v>
      </c>
      <c r="S1126" t="s">
        <v>2570</v>
      </c>
      <c r="T1126" t="s">
        <v>2596</v>
      </c>
    </row>
    <row r="1127" spans="1:20" x14ac:dyDescent="0.25">
      <c r="A1127" t="s">
        <v>1544</v>
      </c>
      <c r="B1127" t="s">
        <v>1743</v>
      </c>
      <c r="C1127" t="s">
        <v>2627</v>
      </c>
      <c r="D1127" t="s">
        <v>1992</v>
      </c>
      <c r="E1127" t="s">
        <v>1906</v>
      </c>
      <c r="J1127" t="s">
        <v>228</v>
      </c>
      <c r="Q1127" s="15">
        <v>45183</v>
      </c>
      <c r="R1127" t="s">
        <v>1746</v>
      </c>
      <c r="S1127" t="s">
        <v>2570</v>
      </c>
      <c r="T1127" t="s">
        <v>2596</v>
      </c>
    </row>
    <row r="1128" spans="1:20" x14ac:dyDescent="0.25">
      <c r="A1128" t="s">
        <v>1545</v>
      </c>
      <c r="B1128" t="s">
        <v>1743</v>
      </c>
      <c r="C1128" t="s">
        <v>2006</v>
      </c>
      <c r="D1128" t="s">
        <v>2007</v>
      </c>
      <c r="E1128" t="s">
        <v>2008</v>
      </c>
      <c r="J1128" t="s">
        <v>70</v>
      </c>
      <c r="Q1128" s="15">
        <v>45183</v>
      </c>
      <c r="R1128" t="s">
        <v>1746</v>
      </c>
      <c r="S1128" t="s">
        <v>2578</v>
      </c>
      <c r="T1128" t="s">
        <v>2596</v>
      </c>
    </row>
    <row r="1129" spans="1:20" x14ac:dyDescent="0.25">
      <c r="A1129" t="s">
        <v>1546</v>
      </c>
      <c r="B1129" t="s">
        <v>1743</v>
      </c>
      <c r="C1129" t="s">
        <v>2628</v>
      </c>
      <c r="D1129" t="s">
        <v>2007</v>
      </c>
      <c r="E1129" t="s">
        <v>2008</v>
      </c>
      <c r="J1129" t="s">
        <v>70</v>
      </c>
      <c r="Q1129" s="15">
        <v>45183</v>
      </c>
      <c r="R1129" t="s">
        <v>1746</v>
      </c>
      <c r="S1129" t="s">
        <v>2570</v>
      </c>
      <c r="T1129" t="s">
        <v>2596</v>
      </c>
    </row>
    <row r="1130" spans="1:20" x14ac:dyDescent="0.25">
      <c r="A1130" t="s">
        <v>1548</v>
      </c>
      <c r="B1130" t="s">
        <v>1743</v>
      </c>
      <c r="C1130" t="s">
        <v>2009</v>
      </c>
      <c r="D1130" t="s">
        <v>2010</v>
      </c>
      <c r="E1130" t="s">
        <v>2011</v>
      </c>
      <c r="J1130" t="s">
        <v>67</v>
      </c>
      <c r="Q1130" s="15">
        <v>45183</v>
      </c>
      <c r="R1130" t="s">
        <v>1746</v>
      </c>
      <c r="S1130" t="s">
        <v>2570</v>
      </c>
      <c r="T1130" t="s">
        <v>2596</v>
      </c>
    </row>
    <row r="1131" spans="1:20" x14ac:dyDescent="0.25">
      <c r="A1131" t="s">
        <v>1549</v>
      </c>
      <c r="B1131" t="s">
        <v>1743</v>
      </c>
      <c r="C1131" t="s">
        <v>2629</v>
      </c>
      <c r="D1131" t="s">
        <v>2010</v>
      </c>
      <c r="E1131" t="s">
        <v>2011</v>
      </c>
      <c r="J1131" t="s">
        <v>67</v>
      </c>
      <c r="Q1131" s="15">
        <v>45183</v>
      </c>
      <c r="R1131" t="s">
        <v>1746</v>
      </c>
      <c r="S1131" t="s">
        <v>2570</v>
      </c>
      <c r="T1131" t="s">
        <v>2596</v>
      </c>
    </row>
    <row r="1132" spans="1:20" x14ac:dyDescent="0.25">
      <c r="A1132" t="s">
        <v>1551</v>
      </c>
      <c r="B1132" t="s">
        <v>1743</v>
      </c>
      <c r="C1132" t="s">
        <v>2629</v>
      </c>
      <c r="D1132" t="s">
        <v>2010</v>
      </c>
      <c r="E1132" t="s">
        <v>2011</v>
      </c>
      <c r="J1132" t="s">
        <v>67</v>
      </c>
      <c r="Q1132" s="15">
        <v>45183</v>
      </c>
      <c r="R1132" t="s">
        <v>1746</v>
      </c>
      <c r="S1132" t="s">
        <v>2570</v>
      </c>
      <c r="T1132" t="s">
        <v>2596</v>
      </c>
    </row>
    <row r="1133" spans="1:20" x14ac:dyDescent="0.25">
      <c r="A1133" t="s">
        <v>1552</v>
      </c>
      <c r="B1133" t="s">
        <v>1743</v>
      </c>
      <c r="C1133" t="s">
        <v>2014</v>
      </c>
      <c r="D1133" t="s">
        <v>2015</v>
      </c>
      <c r="E1133" t="s">
        <v>2016</v>
      </c>
      <c r="J1133" t="s">
        <v>255</v>
      </c>
      <c r="Q1133" s="15">
        <v>45183</v>
      </c>
      <c r="R1133" t="s">
        <v>1746</v>
      </c>
      <c r="S1133" t="s">
        <v>2570</v>
      </c>
      <c r="T1133" t="s">
        <v>2596</v>
      </c>
    </row>
    <row r="1134" spans="1:20" x14ac:dyDescent="0.25">
      <c r="A1134" t="s">
        <v>1553</v>
      </c>
      <c r="B1134" t="s">
        <v>1743</v>
      </c>
      <c r="C1134" t="s">
        <v>2020</v>
      </c>
      <c r="D1134" t="s">
        <v>2018</v>
      </c>
      <c r="E1134" t="s">
        <v>1915</v>
      </c>
      <c r="J1134" t="s">
        <v>258</v>
      </c>
      <c r="Q1134" s="15">
        <v>45183</v>
      </c>
      <c r="R1134" t="s">
        <v>1746</v>
      </c>
      <c r="S1134" t="s">
        <v>2578</v>
      </c>
      <c r="T1134" t="s">
        <v>2596</v>
      </c>
    </row>
    <row r="1135" spans="1:20" x14ac:dyDescent="0.25">
      <c r="A1135" t="s">
        <v>1554</v>
      </c>
      <c r="B1135" t="s">
        <v>1743</v>
      </c>
      <c r="C1135" t="s">
        <v>2630</v>
      </c>
      <c r="D1135" t="s">
        <v>2018</v>
      </c>
      <c r="E1135" t="s">
        <v>1915</v>
      </c>
      <c r="J1135" t="s">
        <v>258</v>
      </c>
      <c r="Q1135" s="15">
        <v>45183</v>
      </c>
      <c r="R1135" t="s">
        <v>1746</v>
      </c>
      <c r="S1135" t="s">
        <v>2570</v>
      </c>
      <c r="T1135" t="s">
        <v>2596</v>
      </c>
    </row>
    <row r="1136" spans="1:20" x14ac:dyDescent="0.25">
      <c r="A1136" t="s">
        <v>1556</v>
      </c>
      <c r="B1136" t="s">
        <v>1743</v>
      </c>
      <c r="C1136" t="s">
        <v>2630</v>
      </c>
      <c r="D1136" t="s">
        <v>2018</v>
      </c>
      <c r="E1136" t="s">
        <v>1915</v>
      </c>
      <c r="J1136" t="s">
        <v>258</v>
      </c>
      <c r="Q1136" s="15">
        <v>45183</v>
      </c>
      <c r="R1136" t="s">
        <v>1746</v>
      </c>
      <c r="S1136" t="s">
        <v>2570</v>
      </c>
      <c r="T1136" t="s">
        <v>2596</v>
      </c>
    </row>
    <row r="1137" spans="1:20" x14ac:dyDescent="0.25">
      <c r="A1137" t="s">
        <v>1557</v>
      </c>
      <c r="B1137" t="s">
        <v>1743</v>
      </c>
      <c r="C1137" t="s">
        <v>2631</v>
      </c>
      <c r="D1137" t="s">
        <v>2293</v>
      </c>
      <c r="E1137" t="s">
        <v>2552</v>
      </c>
      <c r="J1137" t="s">
        <v>116</v>
      </c>
      <c r="Q1137" s="15">
        <v>45183</v>
      </c>
      <c r="R1137" t="s">
        <v>1746</v>
      </c>
      <c r="S1137" t="s">
        <v>2570</v>
      </c>
      <c r="T1137" t="s">
        <v>2596</v>
      </c>
    </row>
    <row r="1138" spans="1:20" x14ac:dyDescent="0.25">
      <c r="A1138" t="s">
        <v>1559</v>
      </c>
      <c r="B1138" t="s">
        <v>1743</v>
      </c>
      <c r="C1138" t="s">
        <v>2631</v>
      </c>
      <c r="D1138" t="s">
        <v>2293</v>
      </c>
      <c r="E1138" t="s">
        <v>2552</v>
      </c>
      <c r="J1138" t="s">
        <v>116</v>
      </c>
      <c r="Q1138" s="15">
        <v>45183</v>
      </c>
      <c r="R1138" t="s">
        <v>1746</v>
      </c>
      <c r="S1138" t="s">
        <v>2570</v>
      </c>
      <c r="T1138" t="s">
        <v>2596</v>
      </c>
    </row>
    <row r="1139" spans="1:20" x14ac:dyDescent="0.25">
      <c r="A1139" t="s">
        <v>1560</v>
      </c>
      <c r="B1139" t="s">
        <v>1743</v>
      </c>
      <c r="C1139" t="s">
        <v>2292</v>
      </c>
      <c r="D1139" t="s">
        <v>2293</v>
      </c>
      <c r="E1139" t="s">
        <v>2294</v>
      </c>
      <c r="J1139" t="s">
        <v>116</v>
      </c>
      <c r="Q1139" s="15">
        <v>45183</v>
      </c>
      <c r="R1139" t="s">
        <v>1746</v>
      </c>
      <c r="S1139" t="s">
        <v>2570</v>
      </c>
      <c r="T1139" t="s">
        <v>2596</v>
      </c>
    </row>
    <row r="1140" spans="1:20" x14ac:dyDescent="0.25">
      <c r="A1140" t="s">
        <v>1561</v>
      </c>
      <c r="B1140" t="s">
        <v>1743</v>
      </c>
      <c r="C1140" t="s">
        <v>2022</v>
      </c>
      <c r="D1140" t="s">
        <v>2023</v>
      </c>
      <c r="E1140" t="s">
        <v>1906</v>
      </c>
      <c r="J1140" t="s">
        <v>64</v>
      </c>
      <c r="Q1140" s="15">
        <v>45183</v>
      </c>
      <c r="R1140" t="s">
        <v>1746</v>
      </c>
      <c r="S1140" t="s">
        <v>1768</v>
      </c>
      <c r="T1140" t="s">
        <v>2596</v>
      </c>
    </row>
    <row r="1141" spans="1:20" x14ac:dyDescent="0.25">
      <c r="A1141" t="s">
        <v>1562</v>
      </c>
      <c r="B1141" t="s">
        <v>1743</v>
      </c>
      <c r="C1141" t="s">
        <v>2031</v>
      </c>
      <c r="D1141" t="s">
        <v>2032</v>
      </c>
      <c r="E1141" t="s">
        <v>2033</v>
      </c>
      <c r="J1141" t="s">
        <v>188</v>
      </c>
      <c r="Q1141" s="15">
        <v>45183</v>
      </c>
      <c r="R1141" t="s">
        <v>1746</v>
      </c>
      <c r="S1141" t="s">
        <v>2578</v>
      </c>
      <c r="T1141" t="s">
        <v>2596</v>
      </c>
    </row>
    <row r="1142" spans="1:20" x14ac:dyDescent="0.25">
      <c r="A1142" t="s">
        <v>1563</v>
      </c>
      <c r="B1142" t="s">
        <v>1743</v>
      </c>
      <c r="C1142" t="s">
        <v>2031</v>
      </c>
      <c r="D1142" t="s">
        <v>2032</v>
      </c>
      <c r="E1142" t="s">
        <v>2033</v>
      </c>
      <c r="J1142" t="s">
        <v>188</v>
      </c>
      <c r="Q1142" s="15">
        <v>45183</v>
      </c>
      <c r="R1142" t="s">
        <v>1746</v>
      </c>
      <c r="S1142" t="s">
        <v>2578</v>
      </c>
      <c r="T1142" t="s">
        <v>2596</v>
      </c>
    </row>
    <row r="1143" spans="1:20" x14ac:dyDescent="0.25">
      <c r="A1143" t="s">
        <v>1564</v>
      </c>
      <c r="B1143" t="s">
        <v>1743</v>
      </c>
      <c r="C1143" t="s">
        <v>2031</v>
      </c>
      <c r="D1143" t="s">
        <v>2032</v>
      </c>
      <c r="E1143" t="s">
        <v>2033</v>
      </c>
      <c r="J1143" t="s">
        <v>188</v>
      </c>
      <c r="Q1143" s="15">
        <v>45183</v>
      </c>
      <c r="R1143" t="s">
        <v>1746</v>
      </c>
      <c r="S1143" t="s">
        <v>2570</v>
      </c>
      <c r="T1143" t="s">
        <v>2596</v>
      </c>
    </row>
    <row r="1144" spans="1:20" x14ac:dyDescent="0.25">
      <c r="A1144" t="s">
        <v>1565</v>
      </c>
      <c r="B1144" t="s">
        <v>1743</v>
      </c>
      <c r="C1144" t="s">
        <v>2031</v>
      </c>
      <c r="D1144" t="s">
        <v>2032</v>
      </c>
      <c r="E1144" t="s">
        <v>2033</v>
      </c>
      <c r="J1144" t="s">
        <v>188</v>
      </c>
      <c r="Q1144" s="15">
        <v>45183</v>
      </c>
      <c r="R1144" t="s">
        <v>1746</v>
      </c>
      <c r="S1144" t="s">
        <v>2570</v>
      </c>
      <c r="T1144" t="s">
        <v>2596</v>
      </c>
    </row>
    <row r="1145" spans="1:20" x14ac:dyDescent="0.25">
      <c r="A1145" t="s">
        <v>1566</v>
      </c>
      <c r="B1145" t="s">
        <v>1743</v>
      </c>
      <c r="C1145" t="s">
        <v>2632</v>
      </c>
      <c r="D1145" t="s">
        <v>2633</v>
      </c>
      <c r="E1145" t="s">
        <v>2634</v>
      </c>
      <c r="J1145" t="s">
        <v>55</v>
      </c>
      <c r="Q1145" s="15">
        <v>45183</v>
      </c>
      <c r="R1145" t="s">
        <v>1746</v>
      </c>
      <c r="S1145" t="s">
        <v>2570</v>
      </c>
      <c r="T1145" t="s">
        <v>2596</v>
      </c>
    </row>
    <row r="1146" spans="1:20" x14ac:dyDescent="0.25">
      <c r="A1146" t="s">
        <v>1568</v>
      </c>
      <c r="B1146" t="s">
        <v>1743</v>
      </c>
      <c r="C1146" t="s">
        <v>2635</v>
      </c>
      <c r="D1146" t="s">
        <v>2035</v>
      </c>
      <c r="E1146" t="s">
        <v>2041</v>
      </c>
      <c r="J1146" t="s">
        <v>11</v>
      </c>
      <c r="Q1146" s="15">
        <v>45183</v>
      </c>
      <c r="R1146" t="s">
        <v>1746</v>
      </c>
      <c r="S1146" t="s">
        <v>2582</v>
      </c>
      <c r="T1146" t="s">
        <v>2596</v>
      </c>
    </row>
    <row r="1147" spans="1:20" x14ac:dyDescent="0.25">
      <c r="A1147" t="s">
        <v>1570</v>
      </c>
      <c r="B1147" t="s">
        <v>1743</v>
      </c>
      <c r="C1147" t="s">
        <v>2636</v>
      </c>
      <c r="D1147" t="s">
        <v>2637</v>
      </c>
      <c r="E1147" t="s">
        <v>2638</v>
      </c>
      <c r="J1147" t="s">
        <v>614</v>
      </c>
      <c r="Q1147" s="15">
        <v>45183</v>
      </c>
      <c r="R1147" t="s">
        <v>1746</v>
      </c>
      <c r="S1147" t="s">
        <v>1765</v>
      </c>
      <c r="T1147" t="s">
        <v>2596</v>
      </c>
    </row>
    <row r="1148" spans="1:20" x14ac:dyDescent="0.25">
      <c r="A1148" t="s">
        <v>1572</v>
      </c>
      <c r="B1148" t="s">
        <v>1743</v>
      </c>
      <c r="C1148" t="s">
        <v>2639</v>
      </c>
      <c r="D1148" t="s">
        <v>2640</v>
      </c>
      <c r="E1148" t="s">
        <v>2641</v>
      </c>
      <c r="J1148" t="s">
        <v>1043</v>
      </c>
      <c r="Q1148" s="15">
        <v>45183</v>
      </c>
      <c r="R1148" t="s">
        <v>1746</v>
      </c>
      <c r="S1148" t="s">
        <v>2570</v>
      </c>
      <c r="T1148" t="s">
        <v>2596</v>
      </c>
    </row>
    <row r="1149" spans="1:20" x14ac:dyDescent="0.25">
      <c r="A1149" t="s">
        <v>1574</v>
      </c>
      <c r="B1149" t="s">
        <v>1743</v>
      </c>
      <c r="C1149" t="s">
        <v>2642</v>
      </c>
      <c r="D1149" t="s">
        <v>2154</v>
      </c>
      <c r="E1149" t="s">
        <v>2051</v>
      </c>
      <c r="J1149" t="s">
        <v>70</v>
      </c>
      <c r="Q1149" s="15">
        <v>45183</v>
      </c>
      <c r="R1149" t="s">
        <v>1746</v>
      </c>
      <c r="S1149" t="s">
        <v>2570</v>
      </c>
      <c r="T1149" t="s">
        <v>2596</v>
      </c>
    </row>
    <row r="1150" spans="1:20" x14ac:dyDescent="0.25">
      <c r="A1150" t="s">
        <v>1576</v>
      </c>
      <c r="B1150" t="s">
        <v>1743</v>
      </c>
      <c r="C1150" t="s">
        <v>2642</v>
      </c>
      <c r="D1150" t="s">
        <v>2154</v>
      </c>
      <c r="E1150" t="s">
        <v>2051</v>
      </c>
      <c r="J1150" t="s">
        <v>70</v>
      </c>
      <c r="Q1150" s="15">
        <v>45183</v>
      </c>
      <c r="R1150" t="s">
        <v>1746</v>
      </c>
      <c r="S1150" t="s">
        <v>2570</v>
      </c>
      <c r="T1150" t="s">
        <v>2596</v>
      </c>
    </row>
    <row r="1151" spans="1:20" x14ac:dyDescent="0.25">
      <c r="A1151" t="s">
        <v>1577</v>
      </c>
      <c r="B1151" t="s">
        <v>1743</v>
      </c>
      <c r="C1151" t="s">
        <v>2040</v>
      </c>
      <c r="D1151" t="s">
        <v>2035</v>
      </c>
      <c r="E1151" t="s">
        <v>2041</v>
      </c>
      <c r="J1151" t="s">
        <v>11</v>
      </c>
      <c r="Q1151" s="15">
        <v>45183</v>
      </c>
      <c r="R1151" t="s">
        <v>1746</v>
      </c>
      <c r="S1151" t="s">
        <v>2582</v>
      </c>
      <c r="T1151" t="s">
        <v>2596</v>
      </c>
    </row>
    <row r="1152" spans="1:20" x14ac:dyDescent="0.25">
      <c r="A1152" t="s">
        <v>1578</v>
      </c>
      <c r="B1152" t="s">
        <v>1743</v>
      </c>
      <c r="C1152" t="s">
        <v>2040</v>
      </c>
      <c r="D1152" t="s">
        <v>2035</v>
      </c>
      <c r="E1152" t="s">
        <v>2041</v>
      </c>
      <c r="J1152" t="s">
        <v>11</v>
      </c>
      <c r="Q1152" s="15">
        <v>45183</v>
      </c>
      <c r="R1152" t="s">
        <v>1746</v>
      </c>
      <c r="S1152" t="s">
        <v>2570</v>
      </c>
      <c r="T1152" t="s">
        <v>2596</v>
      </c>
    </row>
    <row r="1153" spans="1:20" x14ac:dyDescent="0.25">
      <c r="A1153" t="s">
        <v>1579</v>
      </c>
      <c r="B1153" t="s">
        <v>1743</v>
      </c>
      <c r="C1153" t="s">
        <v>2040</v>
      </c>
      <c r="D1153" t="s">
        <v>2035</v>
      </c>
      <c r="E1153" t="s">
        <v>2041</v>
      </c>
      <c r="J1153" t="s">
        <v>11</v>
      </c>
      <c r="Q1153" s="15">
        <v>45183</v>
      </c>
      <c r="R1153" t="s">
        <v>1746</v>
      </c>
      <c r="S1153" t="s">
        <v>2570</v>
      </c>
      <c r="T1153" t="s">
        <v>2596</v>
      </c>
    </row>
    <row r="1154" spans="1:20" x14ac:dyDescent="0.25">
      <c r="A1154" t="s">
        <v>1580</v>
      </c>
      <c r="B1154" t="s">
        <v>1743</v>
      </c>
      <c r="C1154" t="s">
        <v>2040</v>
      </c>
      <c r="D1154" t="s">
        <v>2035</v>
      </c>
      <c r="E1154" t="s">
        <v>2041</v>
      </c>
      <c r="J1154" t="s">
        <v>11</v>
      </c>
      <c r="Q1154" s="15">
        <v>45183</v>
      </c>
      <c r="R1154" t="s">
        <v>1746</v>
      </c>
      <c r="S1154" t="s">
        <v>2570</v>
      </c>
      <c r="T1154" t="s">
        <v>2596</v>
      </c>
    </row>
    <row r="1155" spans="1:20" x14ac:dyDescent="0.25">
      <c r="A1155" t="s">
        <v>1581</v>
      </c>
      <c r="B1155" t="s">
        <v>1743</v>
      </c>
      <c r="C1155" t="s">
        <v>2040</v>
      </c>
      <c r="D1155" t="s">
        <v>2035</v>
      </c>
      <c r="E1155" t="s">
        <v>2041</v>
      </c>
      <c r="J1155" t="s">
        <v>11</v>
      </c>
      <c r="Q1155" s="15">
        <v>45183</v>
      </c>
      <c r="R1155" t="s">
        <v>1746</v>
      </c>
      <c r="S1155" t="s">
        <v>2570</v>
      </c>
      <c r="T1155" t="s">
        <v>2596</v>
      </c>
    </row>
    <row r="1156" spans="1:20" x14ac:dyDescent="0.25">
      <c r="A1156" t="s">
        <v>1582</v>
      </c>
      <c r="B1156" t="s">
        <v>1743</v>
      </c>
      <c r="C1156" t="s">
        <v>2042</v>
      </c>
      <c r="D1156" t="s">
        <v>2035</v>
      </c>
      <c r="E1156" t="s">
        <v>2043</v>
      </c>
      <c r="J1156" t="s">
        <v>11</v>
      </c>
      <c r="Q1156" s="15">
        <v>45183</v>
      </c>
      <c r="R1156" t="s">
        <v>1746</v>
      </c>
      <c r="S1156" t="s">
        <v>2578</v>
      </c>
      <c r="T1156" t="s">
        <v>2596</v>
      </c>
    </row>
    <row r="1157" spans="1:20" x14ac:dyDescent="0.25">
      <c r="A1157" t="s">
        <v>1583</v>
      </c>
      <c r="B1157" t="s">
        <v>1743</v>
      </c>
      <c r="C1157" t="s">
        <v>2042</v>
      </c>
      <c r="D1157" t="s">
        <v>2035</v>
      </c>
      <c r="E1157" t="s">
        <v>2043</v>
      </c>
      <c r="J1157" t="s">
        <v>11</v>
      </c>
      <c r="Q1157" s="15">
        <v>45183</v>
      </c>
      <c r="R1157" t="s">
        <v>1746</v>
      </c>
      <c r="S1157" t="s">
        <v>2570</v>
      </c>
      <c r="T1157" t="s">
        <v>2596</v>
      </c>
    </row>
    <row r="1158" spans="1:20" x14ac:dyDescent="0.25">
      <c r="A1158" t="s">
        <v>1584</v>
      </c>
      <c r="B1158" t="s">
        <v>1743</v>
      </c>
      <c r="C1158" t="s">
        <v>2042</v>
      </c>
      <c r="D1158" t="s">
        <v>2035</v>
      </c>
      <c r="E1158" t="s">
        <v>2043</v>
      </c>
      <c r="J1158" t="s">
        <v>11</v>
      </c>
      <c r="Q1158" s="15">
        <v>45183</v>
      </c>
      <c r="R1158" t="s">
        <v>1746</v>
      </c>
      <c r="S1158" t="s">
        <v>2570</v>
      </c>
      <c r="T1158" t="s">
        <v>2596</v>
      </c>
    </row>
    <row r="1159" spans="1:20" x14ac:dyDescent="0.25">
      <c r="A1159" t="s">
        <v>1585</v>
      </c>
      <c r="B1159" t="s">
        <v>1743</v>
      </c>
      <c r="C1159" t="s">
        <v>2042</v>
      </c>
      <c r="D1159" t="s">
        <v>2035</v>
      </c>
      <c r="E1159" t="s">
        <v>2043</v>
      </c>
      <c r="J1159" t="s">
        <v>11</v>
      </c>
      <c r="Q1159" s="15">
        <v>45183</v>
      </c>
      <c r="R1159" t="s">
        <v>1746</v>
      </c>
      <c r="S1159" t="s">
        <v>2582</v>
      </c>
      <c r="T1159" t="s">
        <v>2596</v>
      </c>
    </row>
    <row r="1160" spans="1:20" x14ac:dyDescent="0.25">
      <c r="A1160" t="s">
        <v>1586</v>
      </c>
      <c r="B1160" t="s">
        <v>1743</v>
      </c>
      <c r="C1160" t="s">
        <v>2042</v>
      </c>
      <c r="D1160" t="s">
        <v>2035</v>
      </c>
      <c r="E1160" t="s">
        <v>2043</v>
      </c>
      <c r="J1160" t="s">
        <v>11</v>
      </c>
      <c r="Q1160" s="15">
        <v>45183</v>
      </c>
      <c r="R1160" t="s">
        <v>1746</v>
      </c>
      <c r="S1160" t="s">
        <v>2578</v>
      </c>
      <c r="T1160" t="s">
        <v>2596</v>
      </c>
    </row>
    <row r="1161" spans="1:20" x14ac:dyDescent="0.25">
      <c r="A1161" t="s">
        <v>1587</v>
      </c>
      <c r="B1161" t="s">
        <v>1743</v>
      </c>
      <c r="C1161" t="s">
        <v>2042</v>
      </c>
      <c r="D1161" t="s">
        <v>2035</v>
      </c>
      <c r="E1161" t="s">
        <v>2043</v>
      </c>
      <c r="J1161" t="s">
        <v>11</v>
      </c>
      <c r="Q1161" s="15">
        <v>45183</v>
      </c>
      <c r="R1161" t="s">
        <v>1746</v>
      </c>
      <c r="S1161" t="s">
        <v>2578</v>
      </c>
      <c r="T1161" t="s">
        <v>2596</v>
      </c>
    </row>
    <row r="1162" spans="1:20" x14ac:dyDescent="0.25">
      <c r="A1162" t="s">
        <v>1588</v>
      </c>
      <c r="B1162" t="s">
        <v>1743</v>
      </c>
      <c r="C1162" t="s">
        <v>2042</v>
      </c>
      <c r="D1162" t="s">
        <v>2035</v>
      </c>
      <c r="E1162" t="s">
        <v>2043</v>
      </c>
      <c r="J1162" t="s">
        <v>11</v>
      </c>
      <c r="Q1162" s="15">
        <v>45183</v>
      </c>
      <c r="R1162" t="s">
        <v>1746</v>
      </c>
      <c r="S1162" t="s">
        <v>2578</v>
      </c>
      <c r="T1162" t="s">
        <v>2596</v>
      </c>
    </row>
    <row r="1163" spans="1:20" x14ac:dyDescent="0.25">
      <c r="A1163" t="s">
        <v>1589</v>
      </c>
      <c r="B1163" t="s">
        <v>1743</v>
      </c>
      <c r="C1163" t="s">
        <v>2042</v>
      </c>
      <c r="D1163" t="s">
        <v>2035</v>
      </c>
      <c r="E1163" t="s">
        <v>2043</v>
      </c>
      <c r="J1163" t="s">
        <v>11</v>
      </c>
      <c r="Q1163" s="15">
        <v>45183</v>
      </c>
      <c r="R1163" t="s">
        <v>1746</v>
      </c>
      <c r="S1163" t="s">
        <v>2570</v>
      </c>
      <c r="T1163" t="s">
        <v>2596</v>
      </c>
    </row>
    <row r="1164" spans="1:20" x14ac:dyDescent="0.25">
      <c r="A1164" t="s">
        <v>1590</v>
      </c>
      <c r="B1164" t="s">
        <v>1743</v>
      </c>
      <c r="C1164" t="s">
        <v>2042</v>
      </c>
      <c r="D1164" t="s">
        <v>2035</v>
      </c>
      <c r="E1164" t="s">
        <v>2043</v>
      </c>
      <c r="J1164" t="s">
        <v>11</v>
      </c>
      <c r="Q1164" s="15">
        <v>45183</v>
      </c>
      <c r="R1164" t="s">
        <v>1746</v>
      </c>
      <c r="S1164" t="s">
        <v>2570</v>
      </c>
      <c r="T1164" t="s">
        <v>2596</v>
      </c>
    </row>
    <row r="1165" spans="1:20" x14ac:dyDescent="0.25">
      <c r="A1165" t="s">
        <v>1591</v>
      </c>
      <c r="B1165" t="s">
        <v>1743</v>
      </c>
      <c r="C1165" t="s">
        <v>2042</v>
      </c>
      <c r="D1165" t="s">
        <v>2035</v>
      </c>
      <c r="E1165" t="s">
        <v>2043</v>
      </c>
      <c r="J1165" t="s">
        <v>11</v>
      </c>
      <c r="Q1165" s="15">
        <v>45183</v>
      </c>
      <c r="R1165" t="s">
        <v>1746</v>
      </c>
      <c r="S1165" t="s">
        <v>2570</v>
      </c>
      <c r="T1165" t="s">
        <v>2596</v>
      </c>
    </row>
    <row r="1166" spans="1:20" x14ac:dyDescent="0.25">
      <c r="A1166" t="s">
        <v>1592</v>
      </c>
      <c r="B1166" t="s">
        <v>1743</v>
      </c>
      <c r="C1166" t="s">
        <v>2042</v>
      </c>
      <c r="D1166" t="s">
        <v>2035</v>
      </c>
      <c r="E1166" t="s">
        <v>2043</v>
      </c>
      <c r="J1166" t="s">
        <v>11</v>
      </c>
      <c r="Q1166" s="15">
        <v>45183</v>
      </c>
      <c r="R1166" t="s">
        <v>1746</v>
      </c>
      <c r="S1166" t="s">
        <v>2582</v>
      </c>
      <c r="T1166" t="s">
        <v>2596</v>
      </c>
    </row>
    <row r="1167" spans="1:20" x14ac:dyDescent="0.25">
      <c r="A1167" t="s">
        <v>1593</v>
      </c>
      <c r="B1167" t="s">
        <v>1743</v>
      </c>
      <c r="C1167" t="s">
        <v>2042</v>
      </c>
      <c r="D1167" t="s">
        <v>2035</v>
      </c>
      <c r="E1167" t="s">
        <v>2043</v>
      </c>
      <c r="J1167" t="s">
        <v>11</v>
      </c>
      <c r="Q1167" s="15">
        <v>45183</v>
      </c>
      <c r="R1167" t="s">
        <v>1746</v>
      </c>
      <c r="S1167" t="s">
        <v>2582</v>
      </c>
      <c r="T1167" t="s">
        <v>2596</v>
      </c>
    </row>
    <row r="1168" spans="1:20" x14ac:dyDescent="0.25">
      <c r="A1168" t="s">
        <v>1594</v>
      </c>
      <c r="B1168" t="s">
        <v>1743</v>
      </c>
      <c r="C1168" t="s">
        <v>2042</v>
      </c>
      <c r="D1168" t="s">
        <v>2035</v>
      </c>
      <c r="E1168" t="s">
        <v>2043</v>
      </c>
      <c r="J1168" t="s">
        <v>11</v>
      </c>
      <c r="Q1168" s="15">
        <v>45183</v>
      </c>
      <c r="R1168" t="s">
        <v>1746</v>
      </c>
      <c r="S1168" t="s">
        <v>2582</v>
      </c>
      <c r="T1168" t="s">
        <v>2596</v>
      </c>
    </row>
    <row r="1169" spans="1:20" x14ac:dyDescent="0.25">
      <c r="A1169" t="s">
        <v>1595</v>
      </c>
      <c r="B1169" t="s">
        <v>1743</v>
      </c>
      <c r="C1169" t="s">
        <v>2042</v>
      </c>
      <c r="D1169" t="s">
        <v>2035</v>
      </c>
      <c r="E1169" t="s">
        <v>2043</v>
      </c>
      <c r="J1169" t="s">
        <v>11</v>
      </c>
      <c r="Q1169" s="15">
        <v>45183</v>
      </c>
      <c r="R1169" t="s">
        <v>1746</v>
      </c>
      <c r="S1169" t="s">
        <v>2582</v>
      </c>
      <c r="T1169" t="s">
        <v>2596</v>
      </c>
    </row>
    <row r="1170" spans="1:20" x14ac:dyDescent="0.25">
      <c r="A1170" t="s">
        <v>1596</v>
      </c>
      <c r="B1170" t="s">
        <v>1743</v>
      </c>
      <c r="C1170" t="s">
        <v>2042</v>
      </c>
      <c r="D1170" t="s">
        <v>2035</v>
      </c>
      <c r="E1170" t="s">
        <v>2043</v>
      </c>
      <c r="J1170" t="s">
        <v>11</v>
      </c>
      <c r="Q1170" s="15">
        <v>45183</v>
      </c>
      <c r="R1170" t="s">
        <v>1746</v>
      </c>
      <c r="S1170" t="s">
        <v>2582</v>
      </c>
      <c r="T1170" t="s">
        <v>2596</v>
      </c>
    </row>
    <row r="1171" spans="1:20" x14ac:dyDescent="0.25">
      <c r="A1171" t="s">
        <v>1597</v>
      </c>
      <c r="B1171" t="s">
        <v>1743</v>
      </c>
      <c r="C1171" t="s">
        <v>2042</v>
      </c>
      <c r="D1171" t="s">
        <v>2035</v>
      </c>
      <c r="E1171" t="s">
        <v>2043</v>
      </c>
      <c r="J1171" t="s">
        <v>11</v>
      </c>
      <c r="Q1171" s="15">
        <v>45183</v>
      </c>
      <c r="R1171" t="s">
        <v>1746</v>
      </c>
      <c r="S1171" t="s">
        <v>2570</v>
      </c>
      <c r="T1171" t="s">
        <v>2596</v>
      </c>
    </row>
    <row r="1172" spans="1:20" x14ac:dyDescent="0.25">
      <c r="A1172" t="s">
        <v>1598</v>
      </c>
      <c r="B1172" t="s">
        <v>1743</v>
      </c>
      <c r="C1172" t="s">
        <v>2042</v>
      </c>
      <c r="D1172" t="s">
        <v>2035</v>
      </c>
      <c r="E1172" t="s">
        <v>2043</v>
      </c>
      <c r="J1172" t="s">
        <v>11</v>
      </c>
      <c r="Q1172" s="15">
        <v>45183</v>
      </c>
      <c r="R1172" t="s">
        <v>1746</v>
      </c>
      <c r="S1172" t="s">
        <v>2570</v>
      </c>
      <c r="T1172" t="s">
        <v>2596</v>
      </c>
    </row>
    <row r="1173" spans="1:20" x14ac:dyDescent="0.25">
      <c r="A1173" t="s">
        <v>1599</v>
      </c>
      <c r="B1173" t="s">
        <v>1743</v>
      </c>
      <c r="C1173" t="s">
        <v>2042</v>
      </c>
      <c r="D1173" t="s">
        <v>2035</v>
      </c>
      <c r="E1173" t="s">
        <v>2043</v>
      </c>
      <c r="J1173" t="s">
        <v>11</v>
      </c>
      <c r="Q1173" s="15">
        <v>45183</v>
      </c>
      <c r="R1173" t="s">
        <v>1746</v>
      </c>
      <c r="S1173" t="s">
        <v>2570</v>
      </c>
      <c r="T1173" t="s">
        <v>2596</v>
      </c>
    </row>
    <row r="1174" spans="1:20" x14ac:dyDescent="0.25">
      <c r="A1174" t="s">
        <v>1600</v>
      </c>
      <c r="B1174" t="s">
        <v>1743</v>
      </c>
      <c r="C1174" t="s">
        <v>2042</v>
      </c>
      <c r="D1174" t="s">
        <v>2035</v>
      </c>
      <c r="E1174" t="s">
        <v>2043</v>
      </c>
      <c r="J1174" t="s">
        <v>11</v>
      </c>
      <c r="Q1174" s="15">
        <v>45183</v>
      </c>
      <c r="R1174" t="s">
        <v>1746</v>
      </c>
      <c r="S1174" t="s">
        <v>2570</v>
      </c>
      <c r="T1174" t="s">
        <v>2596</v>
      </c>
    </row>
    <row r="1175" spans="1:20" x14ac:dyDescent="0.25">
      <c r="A1175" t="s">
        <v>1601</v>
      </c>
      <c r="B1175" t="s">
        <v>1743</v>
      </c>
      <c r="C1175" t="s">
        <v>2042</v>
      </c>
      <c r="D1175" t="s">
        <v>2035</v>
      </c>
      <c r="E1175" t="s">
        <v>2043</v>
      </c>
      <c r="J1175" t="s">
        <v>11</v>
      </c>
      <c r="Q1175" s="15">
        <v>45183</v>
      </c>
      <c r="R1175" t="s">
        <v>1746</v>
      </c>
      <c r="S1175" t="s">
        <v>2570</v>
      </c>
      <c r="T1175" t="s">
        <v>2596</v>
      </c>
    </row>
    <row r="1176" spans="1:20" x14ac:dyDescent="0.25">
      <c r="A1176" t="s">
        <v>1602</v>
      </c>
      <c r="B1176" t="s">
        <v>1743</v>
      </c>
      <c r="C1176" t="s">
        <v>2042</v>
      </c>
      <c r="D1176" t="s">
        <v>2035</v>
      </c>
      <c r="E1176" t="s">
        <v>2043</v>
      </c>
      <c r="J1176" t="s">
        <v>11</v>
      </c>
      <c r="Q1176" s="15">
        <v>45183</v>
      </c>
      <c r="R1176" t="s">
        <v>1746</v>
      </c>
      <c r="S1176" t="s">
        <v>2570</v>
      </c>
      <c r="T1176" t="s">
        <v>2596</v>
      </c>
    </row>
    <row r="1177" spans="1:20" x14ac:dyDescent="0.25">
      <c r="A1177" t="s">
        <v>1603</v>
      </c>
      <c r="B1177" t="s">
        <v>1743</v>
      </c>
      <c r="C1177" t="s">
        <v>2042</v>
      </c>
      <c r="D1177" t="s">
        <v>2035</v>
      </c>
      <c r="E1177" t="s">
        <v>2043</v>
      </c>
      <c r="J1177" t="s">
        <v>11</v>
      </c>
      <c r="Q1177" s="15">
        <v>45183</v>
      </c>
      <c r="R1177" t="s">
        <v>1746</v>
      </c>
      <c r="S1177" t="s">
        <v>2570</v>
      </c>
      <c r="T1177" t="s">
        <v>2596</v>
      </c>
    </row>
    <row r="1178" spans="1:20" x14ac:dyDescent="0.25">
      <c r="A1178" t="s">
        <v>1604</v>
      </c>
      <c r="B1178" t="s">
        <v>1743</v>
      </c>
      <c r="C1178" t="s">
        <v>2049</v>
      </c>
      <c r="D1178" t="s">
        <v>2050</v>
      </c>
      <c r="E1178" t="s">
        <v>2051</v>
      </c>
      <c r="J1178" t="s">
        <v>288</v>
      </c>
      <c r="Q1178" s="15">
        <v>45183</v>
      </c>
      <c r="R1178" t="s">
        <v>1746</v>
      </c>
      <c r="S1178" t="s">
        <v>2570</v>
      </c>
      <c r="T1178" t="s">
        <v>2596</v>
      </c>
    </row>
    <row r="1179" spans="1:20" x14ac:dyDescent="0.25">
      <c r="A1179" t="s">
        <v>1605</v>
      </c>
      <c r="B1179" t="s">
        <v>1743</v>
      </c>
      <c r="C1179" t="s">
        <v>2058</v>
      </c>
      <c r="D1179" t="s">
        <v>2059</v>
      </c>
      <c r="E1179" t="s">
        <v>1812</v>
      </c>
      <c r="J1179" t="s">
        <v>55</v>
      </c>
      <c r="Q1179" s="15">
        <v>45183</v>
      </c>
      <c r="R1179" t="s">
        <v>1746</v>
      </c>
      <c r="S1179" t="s">
        <v>2570</v>
      </c>
      <c r="T1179" t="s">
        <v>2596</v>
      </c>
    </row>
    <row r="1180" spans="1:20" x14ac:dyDescent="0.25">
      <c r="A1180" t="s">
        <v>1606</v>
      </c>
      <c r="B1180" t="s">
        <v>1743</v>
      </c>
      <c r="C1180" t="s">
        <v>2058</v>
      </c>
      <c r="D1180" t="s">
        <v>2059</v>
      </c>
      <c r="E1180" t="s">
        <v>1812</v>
      </c>
      <c r="J1180" t="s">
        <v>55</v>
      </c>
      <c r="Q1180" s="15">
        <v>45183</v>
      </c>
      <c r="R1180" t="s">
        <v>1746</v>
      </c>
      <c r="S1180" t="s">
        <v>2570</v>
      </c>
      <c r="T1180" t="s">
        <v>2596</v>
      </c>
    </row>
    <row r="1181" spans="1:20" x14ac:dyDescent="0.25">
      <c r="A1181" t="s">
        <v>1607</v>
      </c>
      <c r="B1181" t="s">
        <v>1743</v>
      </c>
      <c r="C1181" t="s">
        <v>2064</v>
      </c>
      <c r="D1181" t="s">
        <v>2059</v>
      </c>
      <c r="E1181" t="s">
        <v>2065</v>
      </c>
      <c r="J1181" t="s">
        <v>55</v>
      </c>
      <c r="Q1181" s="15">
        <v>45183</v>
      </c>
      <c r="R1181" t="s">
        <v>1746</v>
      </c>
      <c r="S1181" t="s">
        <v>1901</v>
      </c>
      <c r="T1181" t="s">
        <v>2596</v>
      </c>
    </row>
    <row r="1182" spans="1:20" x14ac:dyDescent="0.25">
      <c r="A1182" t="s">
        <v>1608</v>
      </c>
      <c r="B1182" t="s">
        <v>1743</v>
      </c>
      <c r="C1182" t="s">
        <v>2064</v>
      </c>
      <c r="D1182" t="s">
        <v>2059</v>
      </c>
      <c r="E1182" t="s">
        <v>2065</v>
      </c>
      <c r="J1182" t="s">
        <v>55</v>
      </c>
      <c r="Q1182" s="15">
        <v>45183</v>
      </c>
      <c r="R1182" t="s">
        <v>1746</v>
      </c>
      <c r="S1182" t="s">
        <v>2570</v>
      </c>
      <c r="T1182" t="s">
        <v>2596</v>
      </c>
    </row>
    <row r="1183" spans="1:20" x14ac:dyDescent="0.25">
      <c r="A1183" t="s">
        <v>1609</v>
      </c>
      <c r="B1183" t="s">
        <v>1743</v>
      </c>
      <c r="C1183" t="s">
        <v>2064</v>
      </c>
      <c r="D1183" t="s">
        <v>2059</v>
      </c>
      <c r="E1183" t="s">
        <v>2065</v>
      </c>
      <c r="J1183" t="s">
        <v>55</v>
      </c>
      <c r="Q1183" s="15">
        <v>44453</v>
      </c>
      <c r="R1183" t="s">
        <v>1746</v>
      </c>
      <c r="S1183" t="s">
        <v>2570</v>
      </c>
      <c r="T1183" t="s">
        <v>2596</v>
      </c>
    </row>
    <row r="1184" spans="1:20" x14ac:dyDescent="0.25">
      <c r="A1184" t="s">
        <v>1610</v>
      </c>
      <c r="B1184" t="s">
        <v>1743</v>
      </c>
      <c r="C1184" t="s">
        <v>2070</v>
      </c>
      <c r="D1184" t="s">
        <v>2071</v>
      </c>
      <c r="E1184" t="s">
        <v>2072</v>
      </c>
      <c r="J1184" t="s">
        <v>11</v>
      </c>
      <c r="Q1184" s="15">
        <v>44453</v>
      </c>
      <c r="R1184" t="s">
        <v>1746</v>
      </c>
      <c r="S1184" t="s">
        <v>2582</v>
      </c>
      <c r="T1184" t="s">
        <v>2596</v>
      </c>
    </row>
    <row r="1185" spans="1:20" x14ac:dyDescent="0.25">
      <c r="A1185" t="s">
        <v>1611</v>
      </c>
      <c r="B1185" t="s">
        <v>1743</v>
      </c>
      <c r="C1185" t="s">
        <v>2073</v>
      </c>
      <c r="D1185" t="s">
        <v>2074</v>
      </c>
      <c r="E1185" t="s">
        <v>2075</v>
      </c>
      <c r="J1185" t="s">
        <v>11</v>
      </c>
      <c r="Q1185" s="15">
        <v>44453</v>
      </c>
      <c r="R1185" t="s">
        <v>1746</v>
      </c>
      <c r="S1185" t="s">
        <v>2582</v>
      </c>
      <c r="T1185" t="s">
        <v>2596</v>
      </c>
    </row>
    <row r="1186" spans="1:20" x14ac:dyDescent="0.25">
      <c r="A1186" t="s">
        <v>1612</v>
      </c>
      <c r="B1186" t="s">
        <v>1743</v>
      </c>
      <c r="C1186" t="s">
        <v>2084</v>
      </c>
      <c r="D1186" t="s">
        <v>2082</v>
      </c>
      <c r="E1186" t="s">
        <v>2011</v>
      </c>
      <c r="J1186" t="s">
        <v>88</v>
      </c>
      <c r="Q1186" s="15">
        <v>44453</v>
      </c>
      <c r="R1186" t="s">
        <v>1746</v>
      </c>
      <c r="S1186" t="s">
        <v>2578</v>
      </c>
      <c r="T1186" t="s">
        <v>2596</v>
      </c>
    </row>
    <row r="1187" spans="1:20" x14ac:dyDescent="0.25">
      <c r="A1187" t="s">
        <v>1613</v>
      </c>
      <c r="B1187" t="s">
        <v>1743</v>
      </c>
      <c r="C1187" t="s">
        <v>2085</v>
      </c>
      <c r="D1187" t="s">
        <v>2082</v>
      </c>
      <c r="E1187" t="s">
        <v>2086</v>
      </c>
      <c r="J1187" t="s">
        <v>88</v>
      </c>
      <c r="Q1187" s="15">
        <v>44453</v>
      </c>
      <c r="R1187" t="s">
        <v>1746</v>
      </c>
      <c r="S1187" t="s">
        <v>2570</v>
      </c>
      <c r="T1187" t="s">
        <v>2596</v>
      </c>
    </row>
    <row r="1188" spans="1:20" x14ac:dyDescent="0.25">
      <c r="A1188" t="s">
        <v>1614</v>
      </c>
      <c r="B1188" t="s">
        <v>1743</v>
      </c>
      <c r="C1188" t="s">
        <v>2087</v>
      </c>
      <c r="D1188" t="s">
        <v>2082</v>
      </c>
      <c r="E1188" t="s">
        <v>2088</v>
      </c>
      <c r="J1188" t="s">
        <v>88</v>
      </c>
      <c r="Q1188" s="15">
        <v>44453</v>
      </c>
      <c r="R1188" t="s">
        <v>1746</v>
      </c>
      <c r="S1188" t="s">
        <v>2578</v>
      </c>
      <c r="T1188" t="s">
        <v>2596</v>
      </c>
    </row>
    <row r="1189" spans="1:20" x14ac:dyDescent="0.25">
      <c r="A1189" t="s">
        <v>1615</v>
      </c>
      <c r="B1189" t="s">
        <v>1743</v>
      </c>
      <c r="C1189" t="s">
        <v>2087</v>
      </c>
      <c r="D1189" t="s">
        <v>2082</v>
      </c>
      <c r="E1189" t="s">
        <v>2088</v>
      </c>
      <c r="J1189" t="s">
        <v>88</v>
      </c>
      <c r="Q1189" s="15">
        <v>44453</v>
      </c>
      <c r="R1189" t="s">
        <v>1746</v>
      </c>
      <c r="S1189" t="s">
        <v>1901</v>
      </c>
      <c r="T1189" t="s">
        <v>2596</v>
      </c>
    </row>
    <row r="1190" spans="1:20" x14ac:dyDescent="0.25">
      <c r="A1190" t="s">
        <v>1616</v>
      </c>
      <c r="B1190" t="s">
        <v>1743</v>
      </c>
      <c r="C1190" t="s">
        <v>2087</v>
      </c>
      <c r="D1190" t="s">
        <v>2082</v>
      </c>
      <c r="E1190" t="s">
        <v>2088</v>
      </c>
      <c r="J1190" t="s">
        <v>88</v>
      </c>
      <c r="Q1190" s="15">
        <v>44453</v>
      </c>
      <c r="R1190" t="s">
        <v>1746</v>
      </c>
      <c r="S1190" t="s">
        <v>2571</v>
      </c>
      <c r="T1190" t="s">
        <v>2596</v>
      </c>
    </row>
    <row r="1191" spans="1:20" x14ac:dyDescent="0.25">
      <c r="A1191" t="s">
        <v>1617</v>
      </c>
      <c r="B1191" t="s">
        <v>1743</v>
      </c>
      <c r="C1191" t="s">
        <v>2087</v>
      </c>
      <c r="D1191" t="s">
        <v>2082</v>
      </c>
      <c r="E1191" t="s">
        <v>2088</v>
      </c>
      <c r="J1191" t="s">
        <v>88</v>
      </c>
      <c r="Q1191" s="15">
        <v>44453</v>
      </c>
      <c r="R1191" t="s">
        <v>1746</v>
      </c>
      <c r="S1191" t="s">
        <v>1765</v>
      </c>
      <c r="T1191" t="s">
        <v>2596</v>
      </c>
    </row>
    <row r="1192" spans="1:20" x14ac:dyDescent="0.25">
      <c r="A1192" t="s">
        <v>1618</v>
      </c>
      <c r="B1192" t="s">
        <v>1743</v>
      </c>
      <c r="C1192" t="s">
        <v>2087</v>
      </c>
      <c r="D1192" t="s">
        <v>2082</v>
      </c>
      <c r="E1192" t="s">
        <v>2088</v>
      </c>
      <c r="J1192" t="s">
        <v>88</v>
      </c>
      <c r="Q1192" s="15">
        <v>44453</v>
      </c>
      <c r="R1192" t="s">
        <v>1746</v>
      </c>
      <c r="S1192" t="s">
        <v>2571</v>
      </c>
      <c r="T1192" t="s">
        <v>2596</v>
      </c>
    </row>
    <row r="1193" spans="1:20" x14ac:dyDescent="0.25">
      <c r="A1193" t="s">
        <v>1619</v>
      </c>
      <c r="B1193" t="s">
        <v>1743</v>
      </c>
      <c r="C1193" t="s">
        <v>2087</v>
      </c>
      <c r="D1193" t="s">
        <v>2082</v>
      </c>
      <c r="E1193" t="s">
        <v>2088</v>
      </c>
      <c r="J1193" t="s">
        <v>88</v>
      </c>
      <c r="Q1193" s="15">
        <v>44453</v>
      </c>
      <c r="R1193" t="s">
        <v>1746</v>
      </c>
      <c r="S1193" t="s">
        <v>2578</v>
      </c>
      <c r="T1193" t="s">
        <v>2596</v>
      </c>
    </row>
    <row r="1194" spans="1:20" x14ac:dyDescent="0.25">
      <c r="A1194" t="s">
        <v>1620</v>
      </c>
      <c r="B1194" t="s">
        <v>1743</v>
      </c>
      <c r="C1194" t="s">
        <v>2087</v>
      </c>
      <c r="D1194" t="s">
        <v>2082</v>
      </c>
      <c r="E1194" t="s">
        <v>2088</v>
      </c>
      <c r="J1194" t="s">
        <v>88</v>
      </c>
      <c r="Q1194" s="15">
        <v>44453</v>
      </c>
      <c r="R1194" t="s">
        <v>1746</v>
      </c>
      <c r="S1194" t="s">
        <v>2578</v>
      </c>
      <c r="T1194" t="s">
        <v>2596</v>
      </c>
    </row>
    <row r="1195" spans="1:20" x14ac:dyDescent="0.25">
      <c r="A1195" t="s">
        <v>1621</v>
      </c>
      <c r="B1195" t="s">
        <v>1743</v>
      </c>
      <c r="C1195" t="s">
        <v>2087</v>
      </c>
      <c r="D1195" t="s">
        <v>2082</v>
      </c>
      <c r="E1195" t="s">
        <v>2088</v>
      </c>
      <c r="J1195" t="s">
        <v>88</v>
      </c>
      <c r="Q1195" s="15">
        <v>44453</v>
      </c>
      <c r="R1195" t="s">
        <v>1746</v>
      </c>
      <c r="S1195" t="s">
        <v>2578</v>
      </c>
      <c r="T1195" t="s">
        <v>2596</v>
      </c>
    </row>
    <row r="1196" spans="1:20" x14ac:dyDescent="0.25">
      <c r="A1196" t="s">
        <v>1622</v>
      </c>
      <c r="B1196" t="s">
        <v>1743</v>
      </c>
      <c r="C1196" t="s">
        <v>2087</v>
      </c>
      <c r="D1196" t="s">
        <v>2082</v>
      </c>
      <c r="E1196" t="s">
        <v>2088</v>
      </c>
      <c r="J1196" t="s">
        <v>88</v>
      </c>
      <c r="Q1196" s="15">
        <v>44453</v>
      </c>
      <c r="R1196" t="s">
        <v>1746</v>
      </c>
      <c r="S1196" t="s">
        <v>2578</v>
      </c>
      <c r="T1196" t="s">
        <v>2596</v>
      </c>
    </row>
    <row r="1197" spans="1:20" x14ac:dyDescent="0.25">
      <c r="A1197" t="s">
        <v>1623</v>
      </c>
      <c r="B1197" t="s">
        <v>1743</v>
      </c>
      <c r="C1197" t="s">
        <v>2087</v>
      </c>
      <c r="D1197" t="s">
        <v>2082</v>
      </c>
      <c r="E1197" t="s">
        <v>2088</v>
      </c>
      <c r="J1197" t="s">
        <v>88</v>
      </c>
      <c r="Q1197" s="15">
        <v>44453</v>
      </c>
      <c r="R1197" t="s">
        <v>1746</v>
      </c>
      <c r="S1197" t="s">
        <v>2578</v>
      </c>
      <c r="T1197" t="s">
        <v>2596</v>
      </c>
    </row>
    <row r="1198" spans="1:20" x14ac:dyDescent="0.25">
      <c r="A1198" t="s">
        <v>1624</v>
      </c>
      <c r="B1198" t="s">
        <v>1743</v>
      </c>
      <c r="C1198" t="s">
        <v>2087</v>
      </c>
      <c r="D1198" t="s">
        <v>2082</v>
      </c>
      <c r="E1198" t="s">
        <v>2088</v>
      </c>
      <c r="J1198" t="s">
        <v>88</v>
      </c>
      <c r="Q1198" s="15">
        <v>44453</v>
      </c>
      <c r="R1198" t="s">
        <v>1746</v>
      </c>
      <c r="S1198" t="s">
        <v>2578</v>
      </c>
      <c r="T1198" t="s">
        <v>2596</v>
      </c>
    </row>
    <row r="1199" spans="1:20" x14ac:dyDescent="0.25">
      <c r="A1199" t="s">
        <v>1625</v>
      </c>
      <c r="B1199" t="s">
        <v>1743</v>
      </c>
      <c r="C1199" t="s">
        <v>2087</v>
      </c>
      <c r="D1199" t="s">
        <v>2082</v>
      </c>
      <c r="E1199" t="s">
        <v>2088</v>
      </c>
      <c r="J1199" t="s">
        <v>88</v>
      </c>
      <c r="Q1199" s="15">
        <v>44453</v>
      </c>
      <c r="R1199" t="s">
        <v>1746</v>
      </c>
      <c r="S1199" t="s">
        <v>2578</v>
      </c>
      <c r="T1199" t="s">
        <v>2596</v>
      </c>
    </row>
    <row r="1200" spans="1:20" x14ac:dyDescent="0.25">
      <c r="A1200" t="s">
        <v>1626</v>
      </c>
      <c r="B1200" t="s">
        <v>1743</v>
      </c>
      <c r="C1200" t="s">
        <v>2087</v>
      </c>
      <c r="D1200" t="s">
        <v>2082</v>
      </c>
      <c r="E1200" t="s">
        <v>2088</v>
      </c>
      <c r="J1200" t="s">
        <v>88</v>
      </c>
      <c r="Q1200" s="15">
        <v>44453</v>
      </c>
      <c r="R1200" t="s">
        <v>1746</v>
      </c>
      <c r="S1200" t="s">
        <v>2578</v>
      </c>
      <c r="T1200" t="s">
        <v>2596</v>
      </c>
    </row>
    <row r="1201" spans="1:20" x14ac:dyDescent="0.25">
      <c r="A1201" t="s">
        <v>1627</v>
      </c>
      <c r="B1201" t="s">
        <v>1743</v>
      </c>
      <c r="C1201" t="s">
        <v>2087</v>
      </c>
      <c r="D1201" t="s">
        <v>2082</v>
      </c>
      <c r="E1201" t="s">
        <v>2088</v>
      </c>
      <c r="J1201" t="s">
        <v>88</v>
      </c>
      <c r="Q1201" s="15">
        <v>44453</v>
      </c>
      <c r="R1201" t="s">
        <v>1746</v>
      </c>
      <c r="S1201" t="s">
        <v>2578</v>
      </c>
      <c r="T1201" t="s">
        <v>2596</v>
      </c>
    </row>
    <row r="1202" spans="1:20" x14ac:dyDescent="0.25">
      <c r="A1202" t="s">
        <v>1628</v>
      </c>
      <c r="B1202" t="s">
        <v>1743</v>
      </c>
      <c r="C1202" t="s">
        <v>2087</v>
      </c>
      <c r="D1202" t="s">
        <v>2082</v>
      </c>
      <c r="E1202" t="s">
        <v>2088</v>
      </c>
      <c r="J1202" t="s">
        <v>88</v>
      </c>
      <c r="Q1202" s="15">
        <v>44453</v>
      </c>
      <c r="R1202" t="s">
        <v>1746</v>
      </c>
      <c r="S1202" t="s">
        <v>2578</v>
      </c>
      <c r="T1202" t="s">
        <v>2596</v>
      </c>
    </row>
    <row r="1203" spans="1:20" x14ac:dyDescent="0.25">
      <c r="A1203" t="s">
        <v>1629</v>
      </c>
      <c r="B1203" t="s">
        <v>1743</v>
      </c>
      <c r="C1203" t="s">
        <v>2087</v>
      </c>
      <c r="D1203" t="s">
        <v>2082</v>
      </c>
      <c r="E1203" t="s">
        <v>2088</v>
      </c>
      <c r="J1203" t="s">
        <v>88</v>
      </c>
      <c r="Q1203" s="15">
        <v>44453</v>
      </c>
      <c r="R1203" t="s">
        <v>1746</v>
      </c>
      <c r="S1203" t="s">
        <v>2578</v>
      </c>
      <c r="T1203" t="s">
        <v>2596</v>
      </c>
    </row>
    <row r="1204" spans="1:20" x14ac:dyDescent="0.25">
      <c r="A1204" t="s">
        <v>1630</v>
      </c>
      <c r="B1204" t="s">
        <v>1743</v>
      </c>
      <c r="C1204" t="s">
        <v>2087</v>
      </c>
      <c r="D1204" t="s">
        <v>2082</v>
      </c>
      <c r="E1204" t="s">
        <v>2088</v>
      </c>
      <c r="J1204" t="s">
        <v>88</v>
      </c>
      <c r="Q1204" s="15">
        <v>44453</v>
      </c>
      <c r="R1204" t="s">
        <v>1746</v>
      </c>
      <c r="S1204" t="s">
        <v>2578</v>
      </c>
      <c r="T1204" t="s">
        <v>2596</v>
      </c>
    </row>
    <row r="1205" spans="1:20" x14ac:dyDescent="0.25">
      <c r="A1205" t="s">
        <v>1631</v>
      </c>
      <c r="B1205" t="s">
        <v>1743</v>
      </c>
      <c r="C1205" t="s">
        <v>2087</v>
      </c>
      <c r="D1205" t="s">
        <v>2082</v>
      </c>
      <c r="E1205" t="s">
        <v>2088</v>
      </c>
      <c r="J1205" t="s">
        <v>88</v>
      </c>
      <c r="Q1205" s="15">
        <v>44453</v>
      </c>
      <c r="R1205" t="s">
        <v>1746</v>
      </c>
      <c r="S1205" t="s">
        <v>2578</v>
      </c>
      <c r="T1205" t="s">
        <v>2596</v>
      </c>
    </row>
    <row r="1206" spans="1:20" x14ac:dyDescent="0.25">
      <c r="A1206" t="s">
        <v>1632</v>
      </c>
      <c r="B1206" t="s">
        <v>1743</v>
      </c>
      <c r="C1206" t="s">
        <v>2087</v>
      </c>
      <c r="D1206" t="s">
        <v>2082</v>
      </c>
      <c r="E1206" t="s">
        <v>2088</v>
      </c>
      <c r="J1206" t="s">
        <v>88</v>
      </c>
      <c r="Q1206" s="15">
        <v>44453</v>
      </c>
      <c r="R1206" t="s">
        <v>1746</v>
      </c>
      <c r="S1206" t="s">
        <v>2578</v>
      </c>
      <c r="T1206" t="s">
        <v>2596</v>
      </c>
    </row>
    <row r="1207" spans="1:20" x14ac:dyDescent="0.25">
      <c r="A1207" t="s">
        <v>1633</v>
      </c>
      <c r="B1207" t="s">
        <v>1743</v>
      </c>
      <c r="C1207" t="s">
        <v>2087</v>
      </c>
      <c r="D1207" t="s">
        <v>2082</v>
      </c>
      <c r="E1207" t="s">
        <v>2088</v>
      </c>
      <c r="J1207" t="s">
        <v>88</v>
      </c>
      <c r="Q1207" s="15">
        <v>44453</v>
      </c>
      <c r="R1207" t="s">
        <v>1746</v>
      </c>
      <c r="S1207" t="s">
        <v>2578</v>
      </c>
      <c r="T1207" t="s">
        <v>2596</v>
      </c>
    </row>
    <row r="1208" spans="1:20" x14ac:dyDescent="0.25">
      <c r="A1208" t="s">
        <v>1634</v>
      </c>
      <c r="B1208" t="s">
        <v>1743</v>
      </c>
      <c r="C1208" t="s">
        <v>2087</v>
      </c>
      <c r="D1208" t="s">
        <v>2082</v>
      </c>
      <c r="E1208" t="s">
        <v>2088</v>
      </c>
      <c r="J1208" t="s">
        <v>88</v>
      </c>
      <c r="Q1208" s="15">
        <v>44453</v>
      </c>
      <c r="R1208" t="s">
        <v>1746</v>
      </c>
      <c r="S1208" t="s">
        <v>2578</v>
      </c>
      <c r="T1208" t="s">
        <v>2596</v>
      </c>
    </row>
    <row r="1209" spans="1:20" x14ac:dyDescent="0.25">
      <c r="A1209" t="s">
        <v>1635</v>
      </c>
      <c r="B1209" t="s">
        <v>1743</v>
      </c>
      <c r="C1209" t="s">
        <v>2087</v>
      </c>
      <c r="D1209" t="s">
        <v>2082</v>
      </c>
      <c r="E1209" t="s">
        <v>2088</v>
      </c>
      <c r="J1209" t="s">
        <v>88</v>
      </c>
      <c r="Q1209" s="15">
        <v>44453</v>
      </c>
      <c r="R1209" t="s">
        <v>1746</v>
      </c>
      <c r="S1209" t="s">
        <v>2578</v>
      </c>
      <c r="T1209" t="s">
        <v>2596</v>
      </c>
    </row>
    <row r="1210" spans="1:20" x14ac:dyDescent="0.25">
      <c r="A1210" t="s">
        <v>1636</v>
      </c>
      <c r="B1210" t="s">
        <v>1743</v>
      </c>
      <c r="C1210" t="s">
        <v>2087</v>
      </c>
      <c r="D1210" t="s">
        <v>2082</v>
      </c>
      <c r="E1210" t="s">
        <v>2088</v>
      </c>
      <c r="J1210" t="s">
        <v>88</v>
      </c>
      <c r="Q1210" s="15">
        <v>44453</v>
      </c>
      <c r="R1210" t="s">
        <v>1746</v>
      </c>
      <c r="S1210" t="s">
        <v>2578</v>
      </c>
      <c r="T1210" t="s">
        <v>2596</v>
      </c>
    </row>
    <row r="1211" spans="1:20" x14ac:dyDescent="0.25">
      <c r="A1211" t="s">
        <v>1637</v>
      </c>
      <c r="B1211" t="s">
        <v>1743</v>
      </c>
      <c r="C1211" t="s">
        <v>2087</v>
      </c>
      <c r="D1211" t="s">
        <v>2082</v>
      </c>
      <c r="E1211" t="s">
        <v>2088</v>
      </c>
      <c r="J1211" t="s">
        <v>88</v>
      </c>
      <c r="Q1211" s="15">
        <v>44453</v>
      </c>
      <c r="R1211" t="s">
        <v>1746</v>
      </c>
      <c r="S1211" t="s">
        <v>2578</v>
      </c>
      <c r="T1211" t="s">
        <v>2596</v>
      </c>
    </row>
    <row r="1212" spans="1:20" x14ac:dyDescent="0.25">
      <c r="A1212" t="s">
        <v>1638</v>
      </c>
      <c r="B1212" t="s">
        <v>1743</v>
      </c>
      <c r="C1212" t="s">
        <v>2087</v>
      </c>
      <c r="D1212" t="s">
        <v>2082</v>
      </c>
      <c r="E1212" t="s">
        <v>2088</v>
      </c>
      <c r="J1212" t="s">
        <v>88</v>
      </c>
      <c r="Q1212" s="15">
        <v>44453</v>
      </c>
      <c r="R1212" t="s">
        <v>1746</v>
      </c>
      <c r="S1212" t="s">
        <v>2578</v>
      </c>
      <c r="T1212" t="s">
        <v>2596</v>
      </c>
    </row>
    <row r="1213" spans="1:20" x14ac:dyDescent="0.25">
      <c r="A1213" t="s">
        <v>1639</v>
      </c>
      <c r="B1213" t="s">
        <v>1743</v>
      </c>
      <c r="C1213" t="s">
        <v>2087</v>
      </c>
      <c r="D1213" t="s">
        <v>2082</v>
      </c>
      <c r="E1213" t="s">
        <v>2088</v>
      </c>
      <c r="J1213" t="s">
        <v>88</v>
      </c>
      <c r="Q1213" s="15">
        <v>44453</v>
      </c>
      <c r="R1213" t="s">
        <v>1746</v>
      </c>
      <c r="S1213" t="s">
        <v>2578</v>
      </c>
      <c r="T1213" t="s">
        <v>2596</v>
      </c>
    </row>
    <row r="1214" spans="1:20" x14ac:dyDescent="0.25">
      <c r="A1214" t="s">
        <v>1640</v>
      </c>
      <c r="B1214" t="s">
        <v>1743</v>
      </c>
      <c r="C1214" t="s">
        <v>2087</v>
      </c>
      <c r="D1214" t="s">
        <v>2082</v>
      </c>
      <c r="E1214" t="s">
        <v>2088</v>
      </c>
      <c r="J1214" t="s">
        <v>88</v>
      </c>
      <c r="Q1214" s="15">
        <v>44453</v>
      </c>
      <c r="R1214" t="s">
        <v>1746</v>
      </c>
      <c r="S1214" t="s">
        <v>2578</v>
      </c>
      <c r="T1214" t="s">
        <v>2596</v>
      </c>
    </row>
    <row r="1215" spans="1:20" x14ac:dyDescent="0.25">
      <c r="A1215" t="s">
        <v>1641</v>
      </c>
      <c r="B1215" t="s">
        <v>1743</v>
      </c>
      <c r="C1215" t="s">
        <v>2087</v>
      </c>
      <c r="D1215" t="s">
        <v>2082</v>
      </c>
      <c r="E1215" t="s">
        <v>2088</v>
      </c>
      <c r="J1215" t="s">
        <v>88</v>
      </c>
      <c r="Q1215" s="15">
        <v>44453</v>
      </c>
      <c r="R1215" t="s">
        <v>1746</v>
      </c>
      <c r="S1215" t="s">
        <v>2578</v>
      </c>
      <c r="T1215" t="s">
        <v>2596</v>
      </c>
    </row>
    <row r="1216" spans="1:20" x14ac:dyDescent="0.25">
      <c r="A1216" t="s">
        <v>1642</v>
      </c>
      <c r="B1216" t="s">
        <v>1743</v>
      </c>
      <c r="C1216" t="s">
        <v>2087</v>
      </c>
      <c r="D1216" t="s">
        <v>2082</v>
      </c>
      <c r="E1216" t="s">
        <v>2088</v>
      </c>
      <c r="J1216" t="s">
        <v>88</v>
      </c>
      <c r="Q1216" s="15">
        <v>44453</v>
      </c>
      <c r="R1216" t="s">
        <v>1746</v>
      </c>
      <c r="S1216" t="s">
        <v>2570</v>
      </c>
      <c r="T1216" t="s">
        <v>2596</v>
      </c>
    </row>
    <row r="1217" spans="1:20" x14ac:dyDescent="0.25">
      <c r="A1217" t="s">
        <v>1643</v>
      </c>
      <c r="B1217" t="s">
        <v>1743</v>
      </c>
      <c r="C1217" t="s">
        <v>2087</v>
      </c>
      <c r="D1217" t="s">
        <v>2082</v>
      </c>
      <c r="E1217" t="s">
        <v>2088</v>
      </c>
      <c r="J1217" t="s">
        <v>88</v>
      </c>
      <c r="Q1217" s="15">
        <v>44453</v>
      </c>
      <c r="R1217" t="s">
        <v>1746</v>
      </c>
      <c r="S1217" t="s">
        <v>2582</v>
      </c>
      <c r="T1217" t="s">
        <v>2596</v>
      </c>
    </row>
    <row r="1218" spans="1:20" x14ac:dyDescent="0.25">
      <c r="A1218" t="s">
        <v>1644</v>
      </c>
      <c r="B1218" t="s">
        <v>1743</v>
      </c>
      <c r="C1218" t="s">
        <v>2091</v>
      </c>
      <c r="D1218" t="s">
        <v>2082</v>
      </c>
      <c r="E1218" t="s">
        <v>2092</v>
      </c>
      <c r="J1218" t="s">
        <v>88</v>
      </c>
      <c r="Q1218" s="15">
        <v>44453</v>
      </c>
      <c r="R1218" t="s">
        <v>1746</v>
      </c>
      <c r="S1218" t="s">
        <v>2578</v>
      </c>
      <c r="T1218" t="s">
        <v>2596</v>
      </c>
    </row>
    <row r="1219" spans="1:20" x14ac:dyDescent="0.25">
      <c r="A1219" t="s">
        <v>1645</v>
      </c>
      <c r="B1219" t="s">
        <v>1743</v>
      </c>
      <c r="C1219" t="s">
        <v>2091</v>
      </c>
      <c r="D1219" t="s">
        <v>2082</v>
      </c>
      <c r="E1219" t="s">
        <v>2092</v>
      </c>
      <c r="J1219" t="s">
        <v>88</v>
      </c>
      <c r="Q1219" s="15">
        <v>44453</v>
      </c>
      <c r="R1219" t="s">
        <v>1746</v>
      </c>
      <c r="S1219" t="s">
        <v>2578</v>
      </c>
      <c r="T1219" t="s">
        <v>2596</v>
      </c>
    </row>
    <row r="1220" spans="1:20" x14ac:dyDescent="0.25">
      <c r="A1220" t="s">
        <v>1646</v>
      </c>
      <c r="B1220" t="s">
        <v>1743</v>
      </c>
      <c r="C1220" t="s">
        <v>2093</v>
      </c>
      <c r="D1220" t="s">
        <v>2082</v>
      </c>
      <c r="E1220" t="s">
        <v>2094</v>
      </c>
      <c r="J1220" t="s">
        <v>88</v>
      </c>
      <c r="Q1220" s="15">
        <v>44453</v>
      </c>
      <c r="R1220" t="s">
        <v>1746</v>
      </c>
      <c r="S1220" t="s">
        <v>2570</v>
      </c>
      <c r="T1220" t="s">
        <v>2596</v>
      </c>
    </row>
    <row r="1221" spans="1:20" x14ac:dyDescent="0.25">
      <c r="A1221" t="s">
        <v>1647</v>
      </c>
      <c r="B1221" t="s">
        <v>1743</v>
      </c>
      <c r="C1221" t="s">
        <v>2095</v>
      </c>
      <c r="D1221" t="s">
        <v>2082</v>
      </c>
      <c r="E1221" t="s">
        <v>2096</v>
      </c>
      <c r="J1221" t="s">
        <v>88</v>
      </c>
      <c r="Q1221" s="15">
        <v>44453</v>
      </c>
      <c r="R1221" t="s">
        <v>1746</v>
      </c>
      <c r="S1221" t="s">
        <v>2578</v>
      </c>
      <c r="T1221" t="s">
        <v>2596</v>
      </c>
    </row>
    <row r="1222" spans="1:20" x14ac:dyDescent="0.25">
      <c r="A1222" t="s">
        <v>1648</v>
      </c>
      <c r="B1222" t="s">
        <v>1743</v>
      </c>
      <c r="C1222" t="s">
        <v>2099</v>
      </c>
      <c r="D1222" t="s">
        <v>2082</v>
      </c>
      <c r="E1222" t="s">
        <v>1801</v>
      </c>
      <c r="J1222" t="s">
        <v>88</v>
      </c>
      <c r="Q1222" s="15">
        <v>44453</v>
      </c>
      <c r="R1222" t="s">
        <v>1746</v>
      </c>
      <c r="S1222" t="s">
        <v>2570</v>
      </c>
      <c r="T1222" t="s">
        <v>2596</v>
      </c>
    </row>
    <row r="1223" spans="1:20" x14ac:dyDescent="0.25">
      <c r="A1223" t="s">
        <v>1649</v>
      </c>
      <c r="B1223" t="s">
        <v>1743</v>
      </c>
      <c r="C1223" t="s">
        <v>2099</v>
      </c>
      <c r="D1223" t="s">
        <v>2082</v>
      </c>
      <c r="E1223" t="s">
        <v>1801</v>
      </c>
      <c r="J1223" t="s">
        <v>88</v>
      </c>
      <c r="Q1223" s="15">
        <v>44453</v>
      </c>
      <c r="R1223" t="s">
        <v>1746</v>
      </c>
      <c r="S1223" t="s">
        <v>2570</v>
      </c>
      <c r="T1223" t="s">
        <v>2596</v>
      </c>
    </row>
    <row r="1224" spans="1:20" x14ac:dyDescent="0.25">
      <c r="A1224" t="s">
        <v>1650</v>
      </c>
      <c r="B1224" t="s">
        <v>1743</v>
      </c>
      <c r="C1224" t="s">
        <v>2100</v>
      </c>
      <c r="D1224" t="s">
        <v>2082</v>
      </c>
      <c r="E1224" t="s">
        <v>2101</v>
      </c>
      <c r="J1224" t="s">
        <v>88</v>
      </c>
      <c r="Q1224" s="15">
        <v>44453</v>
      </c>
      <c r="R1224" t="s">
        <v>1746</v>
      </c>
      <c r="S1224" t="s">
        <v>2578</v>
      </c>
      <c r="T1224" t="s">
        <v>2596</v>
      </c>
    </row>
    <row r="1225" spans="1:20" x14ac:dyDescent="0.25">
      <c r="A1225" t="s">
        <v>1651</v>
      </c>
      <c r="B1225" t="s">
        <v>1743</v>
      </c>
      <c r="C1225" t="s">
        <v>2100</v>
      </c>
      <c r="D1225" t="s">
        <v>2082</v>
      </c>
      <c r="E1225" t="s">
        <v>2101</v>
      </c>
      <c r="J1225" t="s">
        <v>88</v>
      </c>
      <c r="Q1225" s="15">
        <v>44453</v>
      </c>
      <c r="R1225" t="s">
        <v>1746</v>
      </c>
      <c r="S1225" t="s">
        <v>2578</v>
      </c>
      <c r="T1225" t="s">
        <v>2596</v>
      </c>
    </row>
    <row r="1226" spans="1:20" x14ac:dyDescent="0.25">
      <c r="A1226" t="s">
        <v>1652</v>
      </c>
      <c r="B1226" t="s">
        <v>1743</v>
      </c>
      <c r="C1226" t="s">
        <v>2100</v>
      </c>
      <c r="D1226" t="s">
        <v>2082</v>
      </c>
      <c r="E1226" t="s">
        <v>2101</v>
      </c>
      <c r="J1226" t="s">
        <v>88</v>
      </c>
      <c r="Q1226" s="15">
        <v>44453</v>
      </c>
      <c r="R1226" t="s">
        <v>1746</v>
      </c>
      <c r="S1226" t="s">
        <v>2578</v>
      </c>
      <c r="T1226" t="s">
        <v>2596</v>
      </c>
    </row>
    <row r="1227" spans="1:20" x14ac:dyDescent="0.25">
      <c r="A1227" t="s">
        <v>1653</v>
      </c>
      <c r="B1227" t="s">
        <v>1743</v>
      </c>
      <c r="C1227" t="s">
        <v>2100</v>
      </c>
      <c r="D1227" t="s">
        <v>2082</v>
      </c>
      <c r="E1227" t="s">
        <v>2101</v>
      </c>
      <c r="J1227" t="s">
        <v>88</v>
      </c>
      <c r="Q1227" s="15">
        <v>44453</v>
      </c>
      <c r="R1227" t="s">
        <v>1746</v>
      </c>
      <c r="S1227" t="s">
        <v>2578</v>
      </c>
      <c r="T1227" t="s">
        <v>2596</v>
      </c>
    </row>
    <row r="1228" spans="1:20" x14ac:dyDescent="0.25">
      <c r="A1228" t="s">
        <v>1654</v>
      </c>
      <c r="B1228" t="s">
        <v>1743</v>
      </c>
      <c r="C1228" t="s">
        <v>2100</v>
      </c>
      <c r="D1228" t="s">
        <v>2082</v>
      </c>
      <c r="E1228" t="s">
        <v>2101</v>
      </c>
      <c r="J1228" t="s">
        <v>88</v>
      </c>
      <c r="Q1228" s="15">
        <v>44453</v>
      </c>
      <c r="R1228" t="s">
        <v>1746</v>
      </c>
      <c r="S1228" t="s">
        <v>2578</v>
      </c>
      <c r="T1228" t="s">
        <v>2596</v>
      </c>
    </row>
    <row r="1229" spans="1:20" x14ac:dyDescent="0.25">
      <c r="A1229" t="s">
        <v>1655</v>
      </c>
      <c r="B1229" t="s">
        <v>1743</v>
      </c>
      <c r="C1229" t="s">
        <v>2100</v>
      </c>
      <c r="D1229" t="s">
        <v>2082</v>
      </c>
      <c r="E1229" t="s">
        <v>2101</v>
      </c>
      <c r="J1229" t="s">
        <v>88</v>
      </c>
      <c r="Q1229" s="15">
        <v>44453</v>
      </c>
      <c r="R1229" t="s">
        <v>1746</v>
      </c>
      <c r="S1229" t="s">
        <v>2578</v>
      </c>
      <c r="T1229" t="s">
        <v>2596</v>
      </c>
    </row>
    <row r="1230" spans="1:20" x14ac:dyDescent="0.25">
      <c r="A1230" t="s">
        <v>1656</v>
      </c>
      <c r="B1230" t="s">
        <v>1743</v>
      </c>
      <c r="C1230" t="s">
        <v>2100</v>
      </c>
      <c r="D1230" t="s">
        <v>2082</v>
      </c>
      <c r="E1230" t="s">
        <v>2101</v>
      </c>
      <c r="J1230" t="s">
        <v>88</v>
      </c>
      <c r="Q1230" s="15">
        <v>44453</v>
      </c>
      <c r="R1230" t="s">
        <v>1746</v>
      </c>
      <c r="S1230" t="s">
        <v>2578</v>
      </c>
      <c r="T1230" t="s">
        <v>2596</v>
      </c>
    </row>
    <row r="1231" spans="1:20" x14ac:dyDescent="0.25">
      <c r="A1231" t="s">
        <v>1657</v>
      </c>
      <c r="B1231" t="s">
        <v>1743</v>
      </c>
      <c r="C1231" t="s">
        <v>2100</v>
      </c>
      <c r="D1231" t="s">
        <v>2082</v>
      </c>
      <c r="E1231" t="s">
        <v>2101</v>
      </c>
      <c r="J1231" t="s">
        <v>88</v>
      </c>
      <c r="Q1231" s="15">
        <v>44453</v>
      </c>
      <c r="R1231" t="s">
        <v>1746</v>
      </c>
      <c r="S1231" t="s">
        <v>2578</v>
      </c>
      <c r="T1231" t="s">
        <v>2596</v>
      </c>
    </row>
    <row r="1232" spans="1:20" x14ac:dyDescent="0.25">
      <c r="A1232" t="s">
        <v>1658</v>
      </c>
      <c r="B1232" t="s">
        <v>1743</v>
      </c>
      <c r="C1232" t="s">
        <v>2100</v>
      </c>
      <c r="D1232" t="s">
        <v>2082</v>
      </c>
      <c r="E1232" t="s">
        <v>2101</v>
      </c>
      <c r="J1232" t="s">
        <v>88</v>
      </c>
      <c r="Q1232" s="15">
        <v>44453</v>
      </c>
      <c r="R1232" t="s">
        <v>1746</v>
      </c>
      <c r="S1232" t="s">
        <v>2578</v>
      </c>
      <c r="T1232" t="s">
        <v>2596</v>
      </c>
    </row>
    <row r="1233" spans="1:20" x14ac:dyDescent="0.25">
      <c r="A1233" t="s">
        <v>1659</v>
      </c>
      <c r="B1233" t="s">
        <v>1743</v>
      </c>
      <c r="C1233" t="s">
        <v>2100</v>
      </c>
      <c r="D1233" t="s">
        <v>2082</v>
      </c>
      <c r="E1233" t="s">
        <v>2101</v>
      </c>
      <c r="J1233" t="s">
        <v>88</v>
      </c>
      <c r="Q1233" s="15">
        <v>44453</v>
      </c>
      <c r="R1233" t="s">
        <v>1746</v>
      </c>
      <c r="S1233" t="s">
        <v>2578</v>
      </c>
      <c r="T1233" t="s">
        <v>2596</v>
      </c>
    </row>
    <row r="1234" spans="1:20" x14ac:dyDescent="0.25">
      <c r="A1234" t="s">
        <v>1660</v>
      </c>
      <c r="B1234" t="s">
        <v>1743</v>
      </c>
      <c r="C1234" t="s">
        <v>2100</v>
      </c>
      <c r="D1234" t="s">
        <v>2082</v>
      </c>
      <c r="E1234" t="s">
        <v>2101</v>
      </c>
      <c r="J1234" t="s">
        <v>88</v>
      </c>
      <c r="Q1234" s="15">
        <v>44453</v>
      </c>
      <c r="R1234" t="s">
        <v>1746</v>
      </c>
      <c r="S1234" t="s">
        <v>2578</v>
      </c>
      <c r="T1234" t="s">
        <v>2596</v>
      </c>
    </row>
    <row r="1235" spans="1:20" x14ac:dyDescent="0.25">
      <c r="A1235" t="s">
        <v>1661</v>
      </c>
      <c r="B1235" t="s">
        <v>1743</v>
      </c>
      <c r="C1235" t="s">
        <v>2100</v>
      </c>
      <c r="D1235" t="s">
        <v>2082</v>
      </c>
      <c r="E1235" t="s">
        <v>2101</v>
      </c>
      <c r="J1235" t="s">
        <v>88</v>
      </c>
      <c r="Q1235" s="15">
        <v>44453</v>
      </c>
      <c r="R1235" t="s">
        <v>1746</v>
      </c>
      <c r="S1235" t="s">
        <v>2578</v>
      </c>
      <c r="T1235" t="s">
        <v>2596</v>
      </c>
    </row>
    <row r="1236" spans="1:20" x14ac:dyDescent="0.25">
      <c r="A1236" t="s">
        <v>1662</v>
      </c>
      <c r="B1236" t="s">
        <v>1743</v>
      </c>
      <c r="C1236" t="s">
        <v>2100</v>
      </c>
      <c r="D1236" t="s">
        <v>2082</v>
      </c>
      <c r="E1236" t="s">
        <v>2101</v>
      </c>
      <c r="J1236" t="s">
        <v>88</v>
      </c>
      <c r="Q1236" s="15">
        <v>44453</v>
      </c>
      <c r="R1236" t="s">
        <v>1746</v>
      </c>
      <c r="S1236" t="s">
        <v>2578</v>
      </c>
      <c r="T1236" t="s">
        <v>2596</v>
      </c>
    </row>
    <row r="1237" spans="1:20" x14ac:dyDescent="0.25">
      <c r="A1237" t="s">
        <v>1663</v>
      </c>
      <c r="B1237" t="s">
        <v>1743</v>
      </c>
      <c r="C1237" t="s">
        <v>2100</v>
      </c>
      <c r="D1237" t="s">
        <v>2082</v>
      </c>
      <c r="E1237" t="s">
        <v>2101</v>
      </c>
      <c r="J1237" t="s">
        <v>88</v>
      </c>
      <c r="Q1237" s="15">
        <v>44453</v>
      </c>
      <c r="R1237" t="s">
        <v>1746</v>
      </c>
      <c r="S1237" t="s">
        <v>2570</v>
      </c>
      <c r="T1237" t="s">
        <v>2596</v>
      </c>
    </row>
    <row r="1238" spans="1:20" x14ac:dyDescent="0.25">
      <c r="A1238" t="s">
        <v>1664</v>
      </c>
      <c r="B1238" t="s">
        <v>1743</v>
      </c>
      <c r="C1238" t="s">
        <v>2100</v>
      </c>
      <c r="D1238" t="s">
        <v>2082</v>
      </c>
      <c r="E1238" t="s">
        <v>2101</v>
      </c>
      <c r="J1238" t="s">
        <v>88</v>
      </c>
      <c r="Q1238" s="15">
        <v>44453</v>
      </c>
      <c r="R1238" t="s">
        <v>1746</v>
      </c>
      <c r="S1238" t="s">
        <v>2570</v>
      </c>
      <c r="T1238" t="s">
        <v>2596</v>
      </c>
    </row>
    <row r="1239" spans="1:20" x14ac:dyDescent="0.25">
      <c r="A1239" t="s">
        <v>1665</v>
      </c>
      <c r="B1239" t="s">
        <v>1743</v>
      </c>
      <c r="C1239" t="s">
        <v>2100</v>
      </c>
      <c r="D1239" t="s">
        <v>2082</v>
      </c>
      <c r="E1239" t="s">
        <v>2101</v>
      </c>
      <c r="J1239" t="s">
        <v>88</v>
      </c>
      <c r="Q1239" s="15">
        <v>44453</v>
      </c>
      <c r="R1239" t="s">
        <v>1746</v>
      </c>
      <c r="S1239" t="s">
        <v>2582</v>
      </c>
      <c r="T1239" t="s">
        <v>2596</v>
      </c>
    </row>
    <row r="1240" spans="1:20" x14ac:dyDescent="0.25">
      <c r="A1240" t="s">
        <v>1666</v>
      </c>
      <c r="B1240" t="s">
        <v>1743</v>
      </c>
      <c r="C1240" t="s">
        <v>2100</v>
      </c>
      <c r="D1240" t="s">
        <v>2082</v>
      </c>
      <c r="E1240" t="s">
        <v>2101</v>
      </c>
      <c r="J1240" t="s">
        <v>88</v>
      </c>
      <c r="Q1240" s="15">
        <v>44453</v>
      </c>
      <c r="R1240" t="s">
        <v>1746</v>
      </c>
      <c r="S1240" t="s">
        <v>2570</v>
      </c>
      <c r="T1240" t="s">
        <v>2596</v>
      </c>
    </row>
    <row r="1241" spans="1:20" x14ac:dyDescent="0.25">
      <c r="A1241" t="s">
        <v>1667</v>
      </c>
      <c r="B1241" t="s">
        <v>1743</v>
      </c>
      <c r="C1241" t="s">
        <v>2102</v>
      </c>
      <c r="D1241" t="s">
        <v>2082</v>
      </c>
      <c r="E1241" t="s">
        <v>2103</v>
      </c>
      <c r="J1241" t="s">
        <v>88</v>
      </c>
      <c r="Q1241" s="15">
        <v>44453</v>
      </c>
      <c r="R1241" t="s">
        <v>1746</v>
      </c>
      <c r="S1241" t="s">
        <v>1969</v>
      </c>
      <c r="T1241" t="s">
        <v>2596</v>
      </c>
    </row>
    <row r="1242" spans="1:20" x14ac:dyDescent="0.25">
      <c r="A1242" t="s">
        <v>1668</v>
      </c>
      <c r="B1242" t="s">
        <v>1743</v>
      </c>
      <c r="C1242" t="s">
        <v>2102</v>
      </c>
      <c r="D1242" t="s">
        <v>2082</v>
      </c>
      <c r="E1242" t="s">
        <v>2103</v>
      </c>
      <c r="J1242" t="s">
        <v>88</v>
      </c>
      <c r="Q1242" s="15">
        <v>44453</v>
      </c>
      <c r="R1242" t="s">
        <v>1746</v>
      </c>
      <c r="S1242" t="s">
        <v>2578</v>
      </c>
      <c r="T1242" t="s">
        <v>2596</v>
      </c>
    </row>
    <row r="1243" spans="1:20" x14ac:dyDescent="0.25">
      <c r="A1243" t="s">
        <v>1669</v>
      </c>
      <c r="B1243" t="s">
        <v>1743</v>
      </c>
      <c r="C1243" t="s">
        <v>2104</v>
      </c>
      <c r="D1243" t="s">
        <v>2082</v>
      </c>
      <c r="E1243" t="s">
        <v>2105</v>
      </c>
      <c r="J1243" t="s">
        <v>88</v>
      </c>
      <c r="Q1243" s="15">
        <v>44453</v>
      </c>
      <c r="R1243" t="s">
        <v>1746</v>
      </c>
      <c r="S1243" t="s">
        <v>2570</v>
      </c>
      <c r="T1243" t="s">
        <v>2596</v>
      </c>
    </row>
    <row r="1244" spans="1:20" x14ac:dyDescent="0.25">
      <c r="A1244" t="s">
        <v>1670</v>
      </c>
      <c r="B1244" t="s">
        <v>1743</v>
      </c>
      <c r="C1244" t="s">
        <v>2106</v>
      </c>
      <c r="D1244" t="s">
        <v>2082</v>
      </c>
      <c r="E1244" t="s">
        <v>2000</v>
      </c>
      <c r="J1244" t="s">
        <v>88</v>
      </c>
      <c r="Q1244" s="15">
        <v>44453</v>
      </c>
      <c r="R1244" t="s">
        <v>1746</v>
      </c>
      <c r="S1244" t="s">
        <v>2578</v>
      </c>
      <c r="T1244" t="s">
        <v>2596</v>
      </c>
    </row>
    <row r="1245" spans="1:20" x14ac:dyDescent="0.25">
      <c r="A1245" t="s">
        <v>1671</v>
      </c>
      <c r="B1245" t="s">
        <v>1743</v>
      </c>
      <c r="C1245" t="s">
        <v>2390</v>
      </c>
      <c r="D1245" t="s">
        <v>2391</v>
      </c>
      <c r="E1245" t="s">
        <v>2392</v>
      </c>
      <c r="J1245" t="s">
        <v>136</v>
      </c>
      <c r="Q1245" s="15">
        <v>44453</v>
      </c>
      <c r="R1245" t="s">
        <v>1746</v>
      </c>
      <c r="S1245" t="s">
        <v>2570</v>
      </c>
      <c r="T1245" t="s">
        <v>2596</v>
      </c>
    </row>
    <row r="1246" spans="1:20" x14ac:dyDescent="0.25">
      <c r="A1246" t="s">
        <v>1672</v>
      </c>
      <c r="B1246" t="s">
        <v>1743</v>
      </c>
      <c r="C1246" t="s">
        <v>516</v>
      </c>
      <c r="D1246" t="s">
        <v>2259</v>
      </c>
      <c r="J1246" t="s">
        <v>55</v>
      </c>
      <c r="Q1246" s="15">
        <v>44453</v>
      </c>
      <c r="R1246" t="s">
        <v>1746</v>
      </c>
      <c r="S1246" t="s">
        <v>2570</v>
      </c>
      <c r="T1246" t="s">
        <v>2596</v>
      </c>
    </row>
    <row r="1247" spans="1:20" x14ac:dyDescent="0.25">
      <c r="A1247" t="s">
        <v>1673</v>
      </c>
      <c r="B1247" t="s">
        <v>1743</v>
      </c>
      <c r="C1247" t="s">
        <v>2120</v>
      </c>
      <c r="D1247" t="s">
        <v>2116</v>
      </c>
      <c r="E1247" t="s">
        <v>1801</v>
      </c>
      <c r="J1247" t="s">
        <v>295</v>
      </c>
      <c r="Q1247" s="15">
        <v>44453</v>
      </c>
      <c r="R1247" t="s">
        <v>1746</v>
      </c>
      <c r="S1247" t="s">
        <v>2570</v>
      </c>
      <c r="T1247" t="s">
        <v>2596</v>
      </c>
    </row>
    <row r="1248" spans="1:20" x14ac:dyDescent="0.25">
      <c r="A1248" t="s">
        <v>1674</v>
      </c>
      <c r="B1248" t="s">
        <v>1743</v>
      </c>
      <c r="C1248" t="s">
        <v>2121</v>
      </c>
      <c r="D1248" t="s">
        <v>2122</v>
      </c>
      <c r="E1248" t="s">
        <v>2123</v>
      </c>
      <c r="J1248" t="s">
        <v>360</v>
      </c>
      <c r="Q1248" s="15">
        <v>44453</v>
      </c>
      <c r="R1248" t="s">
        <v>1746</v>
      </c>
      <c r="S1248" t="s">
        <v>2578</v>
      </c>
      <c r="T1248" t="s">
        <v>2596</v>
      </c>
    </row>
    <row r="1249" spans="1:20" x14ac:dyDescent="0.25">
      <c r="A1249" t="s">
        <v>1675</v>
      </c>
      <c r="B1249" t="s">
        <v>1743</v>
      </c>
      <c r="C1249" t="s">
        <v>2643</v>
      </c>
      <c r="D1249" t="s">
        <v>2149</v>
      </c>
      <c r="E1249" t="s">
        <v>2644</v>
      </c>
      <c r="J1249" t="s">
        <v>70</v>
      </c>
      <c r="Q1249" s="15">
        <v>44453</v>
      </c>
      <c r="R1249" t="s">
        <v>1746</v>
      </c>
      <c r="S1249" t="s">
        <v>2570</v>
      </c>
      <c r="T1249" t="s">
        <v>2596</v>
      </c>
    </row>
    <row r="1250" spans="1:20" x14ac:dyDescent="0.25">
      <c r="A1250" t="s">
        <v>1677</v>
      </c>
      <c r="B1250" t="s">
        <v>1743</v>
      </c>
      <c r="C1250" t="s">
        <v>2643</v>
      </c>
      <c r="D1250" t="s">
        <v>2149</v>
      </c>
      <c r="E1250" t="s">
        <v>2644</v>
      </c>
      <c r="J1250" t="s">
        <v>70</v>
      </c>
      <c r="Q1250" s="15">
        <v>44453</v>
      </c>
      <c r="R1250" t="s">
        <v>1746</v>
      </c>
      <c r="S1250" t="s">
        <v>2582</v>
      </c>
      <c r="T1250" t="s">
        <v>2596</v>
      </c>
    </row>
    <row r="1251" spans="1:20" x14ac:dyDescent="0.25">
      <c r="A1251" t="s">
        <v>1678</v>
      </c>
      <c r="B1251" t="s">
        <v>1743</v>
      </c>
      <c r="C1251" t="s">
        <v>2645</v>
      </c>
      <c r="D1251" t="s">
        <v>2149</v>
      </c>
      <c r="E1251" t="s">
        <v>2644</v>
      </c>
      <c r="J1251" t="s">
        <v>70</v>
      </c>
      <c r="Q1251" s="15">
        <v>44453</v>
      </c>
      <c r="R1251" t="s">
        <v>1746</v>
      </c>
      <c r="S1251" t="s">
        <v>2582</v>
      </c>
      <c r="T1251" t="s">
        <v>2596</v>
      </c>
    </row>
    <row r="1252" spans="1:20" x14ac:dyDescent="0.25">
      <c r="A1252" t="s">
        <v>1680</v>
      </c>
      <c r="B1252" t="s">
        <v>1743</v>
      </c>
      <c r="C1252" t="s">
        <v>2148</v>
      </c>
      <c r="D1252" t="s">
        <v>2149</v>
      </c>
      <c r="E1252" t="s">
        <v>2150</v>
      </c>
      <c r="J1252" t="s">
        <v>70</v>
      </c>
      <c r="Q1252" s="15">
        <v>44453</v>
      </c>
      <c r="R1252" t="s">
        <v>1746</v>
      </c>
      <c r="S1252" t="s">
        <v>2578</v>
      </c>
      <c r="T1252" t="s">
        <v>2596</v>
      </c>
    </row>
    <row r="1253" spans="1:20" x14ac:dyDescent="0.25">
      <c r="A1253" t="s">
        <v>1681</v>
      </c>
      <c r="B1253" t="s">
        <v>1743</v>
      </c>
      <c r="C1253" t="s">
        <v>2148</v>
      </c>
      <c r="D1253" t="s">
        <v>2149</v>
      </c>
      <c r="E1253" t="s">
        <v>2150</v>
      </c>
      <c r="J1253" t="s">
        <v>70</v>
      </c>
      <c r="Q1253" s="15">
        <v>44453</v>
      </c>
      <c r="R1253" t="s">
        <v>1746</v>
      </c>
      <c r="S1253" t="s">
        <v>2570</v>
      </c>
      <c r="T1253" t="s">
        <v>2596</v>
      </c>
    </row>
    <row r="1254" spans="1:20" x14ac:dyDescent="0.25">
      <c r="A1254" t="s">
        <v>1682</v>
      </c>
      <c r="B1254" t="s">
        <v>1743</v>
      </c>
      <c r="C1254" t="s">
        <v>2148</v>
      </c>
      <c r="D1254" t="s">
        <v>2149</v>
      </c>
      <c r="E1254" t="s">
        <v>2150</v>
      </c>
      <c r="J1254" t="s">
        <v>70</v>
      </c>
      <c r="Q1254" s="15">
        <v>44453</v>
      </c>
      <c r="R1254" t="s">
        <v>1746</v>
      </c>
      <c r="S1254" t="s">
        <v>2570</v>
      </c>
      <c r="T1254" t="s">
        <v>2596</v>
      </c>
    </row>
    <row r="1255" spans="1:20" x14ac:dyDescent="0.25">
      <c r="A1255" t="s">
        <v>1683</v>
      </c>
      <c r="B1255" t="s">
        <v>1743</v>
      </c>
      <c r="C1255" t="s">
        <v>2148</v>
      </c>
      <c r="D1255" t="s">
        <v>2149</v>
      </c>
      <c r="E1255" t="s">
        <v>2150</v>
      </c>
      <c r="J1255" t="s">
        <v>70</v>
      </c>
      <c r="Q1255" s="15">
        <v>44453</v>
      </c>
      <c r="R1255" t="s">
        <v>1746</v>
      </c>
      <c r="S1255" t="s">
        <v>2570</v>
      </c>
      <c r="T1255" t="s">
        <v>2596</v>
      </c>
    </row>
    <row r="1256" spans="1:20" x14ac:dyDescent="0.25">
      <c r="A1256" t="s">
        <v>1684</v>
      </c>
      <c r="B1256" t="s">
        <v>1743</v>
      </c>
      <c r="C1256" t="s">
        <v>2148</v>
      </c>
      <c r="D1256" t="s">
        <v>2149</v>
      </c>
      <c r="E1256" t="s">
        <v>2150</v>
      </c>
      <c r="J1256" t="s">
        <v>70</v>
      </c>
      <c r="Q1256" s="15">
        <v>44453</v>
      </c>
      <c r="R1256" t="s">
        <v>1746</v>
      </c>
      <c r="S1256" t="s">
        <v>2570</v>
      </c>
      <c r="T1256" t="s">
        <v>2596</v>
      </c>
    </row>
    <row r="1257" spans="1:20" x14ac:dyDescent="0.25">
      <c r="A1257" t="s">
        <v>1685</v>
      </c>
      <c r="B1257" t="s">
        <v>1743</v>
      </c>
      <c r="C1257" t="s">
        <v>2148</v>
      </c>
      <c r="D1257" t="s">
        <v>2149</v>
      </c>
      <c r="E1257" t="s">
        <v>2150</v>
      </c>
      <c r="J1257" t="s">
        <v>70</v>
      </c>
      <c r="Q1257" s="15">
        <v>44453</v>
      </c>
      <c r="R1257" t="s">
        <v>1746</v>
      </c>
      <c r="S1257" t="s">
        <v>2582</v>
      </c>
      <c r="T1257" t="s">
        <v>2596</v>
      </c>
    </row>
    <row r="1258" spans="1:20" x14ac:dyDescent="0.25">
      <c r="A1258" t="s">
        <v>1686</v>
      </c>
      <c r="B1258" t="s">
        <v>1743</v>
      </c>
      <c r="C1258" t="s">
        <v>2148</v>
      </c>
      <c r="D1258" t="s">
        <v>2149</v>
      </c>
      <c r="E1258" t="s">
        <v>2150</v>
      </c>
      <c r="J1258" t="s">
        <v>70</v>
      </c>
      <c r="Q1258" s="15">
        <v>44453</v>
      </c>
      <c r="R1258" t="s">
        <v>1746</v>
      </c>
      <c r="S1258" t="s">
        <v>2570</v>
      </c>
      <c r="T1258" t="s">
        <v>2596</v>
      </c>
    </row>
    <row r="1259" spans="1:20" x14ac:dyDescent="0.25">
      <c r="A1259" t="s">
        <v>1687</v>
      </c>
      <c r="B1259" t="s">
        <v>1743</v>
      </c>
      <c r="C1259" t="s">
        <v>2646</v>
      </c>
      <c r="D1259" t="s">
        <v>2149</v>
      </c>
      <c r="E1259" t="s">
        <v>2150</v>
      </c>
      <c r="J1259" t="s">
        <v>70</v>
      </c>
      <c r="Q1259" s="15">
        <v>44453</v>
      </c>
      <c r="R1259" t="s">
        <v>1746</v>
      </c>
      <c r="S1259" t="s">
        <v>2570</v>
      </c>
      <c r="T1259" t="s">
        <v>2596</v>
      </c>
    </row>
    <row r="1260" spans="1:20" x14ac:dyDescent="0.25">
      <c r="A1260" t="s">
        <v>1689</v>
      </c>
      <c r="B1260" t="s">
        <v>1743</v>
      </c>
      <c r="C1260" t="s">
        <v>2401</v>
      </c>
      <c r="D1260" t="s">
        <v>2149</v>
      </c>
      <c r="E1260" t="s">
        <v>2150</v>
      </c>
      <c r="J1260" t="s">
        <v>70</v>
      </c>
      <c r="Q1260" s="15">
        <v>44453</v>
      </c>
      <c r="R1260" t="s">
        <v>1746</v>
      </c>
      <c r="S1260" t="s">
        <v>2578</v>
      </c>
      <c r="T1260" t="s">
        <v>2596</v>
      </c>
    </row>
    <row r="1261" spans="1:20" x14ac:dyDescent="0.25">
      <c r="A1261" t="s">
        <v>1690</v>
      </c>
      <c r="B1261" t="s">
        <v>1743</v>
      </c>
      <c r="C1261" t="s">
        <v>2151</v>
      </c>
      <c r="D1261" t="s">
        <v>2149</v>
      </c>
      <c r="E1261" t="s">
        <v>2152</v>
      </c>
      <c r="J1261" t="s">
        <v>70</v>
      </c>
      <c r="Q1261" s="15">
        <v>44453</v>
      </c>
      <c r="R1261" t="s">
        <v>1746</v>
      </c>
      <c r="S1261" t="s">
        <v>2570</v>
      </c>
      <c r="T1261" t="s">
        <v>2596</v>
      </c>
    </row>
    <row r="1262" spans="1:20" x14ac:dyDescent="0.25">
      <c r="A1262" t="s">
        <v>1691</v>
      </c>
      <c r="B1262" t="s">
        <v>1743</v>
      </c>
      <c r="C1262" t="s">
        <v>2647</v>
      </c>
      <c r="D1262" t="s">
        <v>2154</v>
      </c>
      <c r="E1262" t="s">
        <v>2287</v>
      </c>
      <c r="J1262" t="s">
        <v>70</v>
      </c>
      <c r="Q1262" s="15">
        <v>44453</v>
      </c>
      <c r="R1262" t="s">
        <v>1746</v>
      </c>
      <c r="S1262" t="s">
        <v>2570</v>
      </c>
      <c r="T1262" t="s">
        <v>2596</v>
      </c>
    </row>
    <row r="1263" spans="1:20" x14ac:dyDescent="0.25">
      <c r="A1263" t="s">
        <v>1693</v>
      </c>
      <c r="B1263" t="s">
        <v>1743</v>
      </c>
      <c r="C1263" t="s">
        <v>2647</v>
      </c>
      <c r="D1263" t="s">
        <v>2154</v>
      </c>
      <c r="E1263" t="s">
        <v>2287</v>
      </c>
      <c r="J1263" t="s">
        <v>70</v>
      </c>
      <c r="Q1263" s="15">
        <v>44453</v>
      </c>
      <c r="R1263" t="s">
        <v>1746</v>
      </c>
      <c r="S1263" t="s">
        <v>2570</v>
      </c>
      <c r="T1263" t="s">
        <v>2596</v>
      </c>
    </row>
    <row r="1264" spans="1:20" x14ac:dyDescent="0.25">
      <c r="A1264" t="s">
        <v>1694</v>
      </c>
      <c r="B1264" t="s">
        <v>1743</v>
      </c>
      <c r="C1264" t="s">
        <v>2647</v>
      </c>
      <c r="D1264" t="s">
        <v>2154</v>
      </c>
      <c r="E1264" t="s">
        <v>2287</v>
      </c>
      <c r="J1264" t="s">
        <v>70</v>
      </c>
      <c r="Q1264" s="15">
        <v>44453</v>
      </c>
      <c r="R1264" t="s">
        <v>1746</v>
      </c>
      <c r="S1264" t="s">
        <v>2570</v>
      </c>
      <c r="T1264" t="s">
        <v>2596</v>
      </c>
    </row>
    <row r="1265" spans="1:20" x14ac:dyDescent="0.25">
      <c r="A1265" t="s">
        <v>1695</v>
      </c>
      <c r="B1265" t="s">
        <v>1743</v>
      </c>
      <c r="C1265" t="s">
        <v>2648</v>
      </c>
      <c r="D1265" t="s">
        <v>2154</v>
      </c>
      <c r="E1265" t="s">
        <v>2156</v>
      </c>
      <c r="J1265" t="s">
        <v>70</v>
      </c>
      <c r="Q1265" s="15">
        <v>44453</v>
      </c>
      <c r="R1265" t="s">
        <v>1746</v>
      </c>
      <c r="S1265" t="s">
        <v>2570</v>
      </c>
      <c r="T1265" t="s">
        <v>2596</v>
      </c>
    </row>
    <row r="1266" spans="1:20" x14ac:dyDescent="0.25">
      <c r="A1266" t="s">
        <v>1697</v>
      </c>
      <c r="B1266" t="s">
        <v>1743</v>
      </c>
      <c r="C1266" t="s">
        <v>2648</v>
      </c>
      <c r="D1266" t="s">
        <v>2154</v>
      </c>
      <c r="E1266" t="s">
        <v>2156</v>
      </c>
      <c r="J1266" t="s">
        <v>70</v>
      </c>
      <c r="Q1266" s="15">
        <v>44453</v>
      </c>
      <c r="R1266" t="s">
        <v>1746</v>
      </c>
      <c r="S1266" t="s">
        <v>2570</v>
      </c>
      <c r="T1266" t="s">
        <v>2596</v>
      </c>
    </row>
    <row r="1267" spans="1:20" x14ac:dyDescent="0.25">
      <c r="A1267" t="s">
        <v>1698</v>
      </c>
      <c r="B1267" t="s">
        <v>1743</v>
      </c>
      <c r="C1267" t="s">
        <v>2157</v>
      </c>
      <c r="D1267" t="s">
        <v>2158</v>
      </c>
      <c r="E1267" t="s">
        <v>1926</v>
      </c>
      <c r="J1267" t="s">
        <v>168</v>
      </c>
      <c r="Q1267" s="15">
        <v>44453</v>
      </c>
      <c r="R1267" t="s">
        <v>1746</v>
      </c>
      <c r="S1267" t="s">
        <v>2578</v>
      </c>
      <c r="T1267" t="s">
        <v>2596</v>
      </c>
    </row>
    <row r="1268" spans="1:20" x14ac:dyDescent="0.25">
      <c r="A1268" t="s">
        <v>1699</v>
      </c>
      <c r="B1268" t="s">
        <v>1743</v>
      </c>
      <c r="C1268" t="s">
        <v>2649</v>
      </c>
      <c r="D1268" t="s">
        <v>2650</v>
      </c>
      <c r="E1268" t="s">
        <v>2473</v>
      </c>
      <c r="J1268" t="s">
        <v>1701</v>
      </c>
      <c r="Q1268" s="15">
        <v>44453</v>
      </c>
      <c r="R1268" t="s">
        <v>1746</v>
      </c>
      <c r="S1268" t="s">
        <v>1969</v>
      </c>
      <c r="T1268" t="s">
        <v>2596</v>
      </c>
    </row>
    <row r="1269" spans="1:20" x14ac:dyDescent="0.25">
      <c r="A1269" t="s">
        <v>1702</v>
      </c>
      <c r="B1269" t="s">
        <v>1743</v>
      </c>
      <c r="C1269" t="s">
        <v>2167</v>
      </c>
      <c r="D1269" t="s">
        <v>2168</v>
      </c>
      <c r="E1269" t="s">
        <v>2169</v>
      </c>
      <c r="J1269" t="s">
        <v>398</v>
      </c>
      <c r="Q1269" s="15">
        <v>44453</v>
      </c>
      <c r="R1269" t="s">
        <v>1746</v>
      </c>
      <c r="S1269" t="s">
        <v>2578</v>
      </c>
      <c r="T1269" t="s">
        <v>2596</v>
      </c>
    </row>
    <row r="1270" spans="1:20" x14ac:dyDescent="0.25">
      <c r="A1270" t="s">
        <v>1703</v>
      </c>
      <c r="B1270" t="s">
        <v>1743</v>
      </c>
      <c r="C1270" t="s">
        <v>2260</v>
      </c>
      <c r="D1270" t="s">
        <v>2179</v>
      </c>
      <c r="E1270" t="s">
        <v>2261</v>
      </c>
      <c r="J1270" t="s">
        <v>411</v>
      </c>
      <c r="Q1270" s="15">
        <v>44453</v>
      </c>
      <c r="R1270" t="s">
        <v>1746</v>
      </c>
      <c r="S1270" t="s">
        <v>2578</v>
      </c>
      <c r="T1270" t="s">
        <v>2596</v>
      </c>
    </row>
    <row r="1271" spans="1:20" x14ac:dyDescent="0.25">
      <c r="A1271" t="s">
        <v>1704</v>
      </c>
      <c r="B1271" t="s">
        <v>1743</v>
      </c>
      <c r="C1271" t="s">
        <v>2651</v>
      </c>
      <c r="D1271" t="s">
        <v>2179</v>
      </c>
      <c r="E1271" t="s">
        <v>2261</v>
      </c>
      <c r="J1271" t="s">
        <v>411</v>
      </c>
      <c r="Q1271" s="15">
        <v>44453</v>
      </c>
      <c r="R1271" t="s">
        <v>1746</v>
      </c>
      <c r="S1271" t="s">
        <v>2570</v>
      </c>
      <c r="T1271" t="s">
        <v>2596</v>
      </c>
    </row>
    <row r="1272" spans="1:20" x14ac:dyDescent="0.25">
      <c r="A1272" t="s">
        <v>1706</v>
      </c>
      <c r="B1272" t="s">
        <v>1743</v>
      </c>
      <c r="C1272" t="s">
        <v>2651</v>
      </c>
      <c r="D1272" t="s">
        <v>2179</v>
      </c>
      <c r="E1272" t="s">
        <v>2261</v>
      </c>
      <c r="J1272" t="s">
        <v>411</v>
      </c>
      <c r="Q1272" s="15">
        <v>44453</v>
      </c>
      <c r="R1272" t="s">
        <v>1746</v>
      </c>
      <c r="S1272" t="s">
        <v>2570</v>
      </c>
      <c r="T1272" t="s">
        <v>2596</v>
      </c>
    </row>
    <row r="1273" spans="1:20" x14ac:dyDescent="0.25">
      <c r="A1273" t="s">
        <v>1707</v>
      </c>
      <c r="B1273" t="s">
        <v>1743</v>
      </c>
      <c r="C1273" t="s">
        <v>2651</v>
      </c>
      <c r="D1273" t="s">
        <v>2179</v>
      </c>
      <c r="E1273" t="s">
        <v>2261</v>
      </c>
      <c r="J1273" t="s">
        <v>411</v>
      </c>
      <c r="Q1273" s="15">
        <v>44453</v>
      </c>
      <c r="R1273" t="s">
        <v>1746</v>
      </c>
      <c r="S1273" t="s">
        <v>2570</v>
      </c>
      <c r="T1273" t="s">
        <v>2596</v>
      </c>
    </row>
    <row r="1274" spans="1:20" x14ac:dyDescent="0.25">
      <c r="A1274" t="s">
        <v>1708</v>
      </c>
      <c r="B1274" t="s">
        <v>1743</v>
      </c>
      <c r="C1274" t="s">
        <v>2652</v>
      </c>
      <c r="D1274" t="s">
        <v>2179</v>
      </c>
      <c r="E1274" t="s">
        <v>2406</v>
      </c>
      <c r="J1274" t="s">
        <v>411</v>
      </c>
      <c r="Q1274" s="15">
        <v>44453</v>
      </c>
      <c r="R1274" t="s">
        <v>1746</v>
      </c>
      <c r="S1274" t="s">
        <v>1765</v>
      </c>
      <c r="T1274" t="s">
        <v>2596</v>
      </c>
    </row>
    <row r="1275" spans="1:20" x14ac:dyDescent="0.25">
      <c r="A1275" t="s">
        <v>1710</v>
      </c>
      <c r="B1275" t="s">
        <v>1743</v>
      </c>
      <c r="C1275" t="s">
        <v>2181</v>
      </c>
      <c r="D1275" t="s">
        <v>2182</v>
      </c>
      <c r="E1275" t="s">
        <v>2183</v>
      </c>
      <c r="J1275" t="s">
        <v>414</v>
      </c>
      <c r="Q1275" s="15">
        <v>44453</v>
      </c>
      <c r="R1275" t="s">
        <v>1746</v>
      </c>
      <c r="S1275" t="s">
        <v>2570</v>
      </c>
      <c r="T1275" t="s">
        <v>2596</v>
      </c>
    </row>
    <row r="1276" spans="1:20" x14ac:dyDescent="0.25">
      <c r="A1276" t="s">
        <v>1711</v>
      </c>
      <c r="B1276" t="s">
        <v>1743</v>
      </c>
      <c r="C1276" t="s">
        <v>2181</v>
      </c>
      <c r="D1276" t="s">
        <v>2182</v>
      </c>
      <c r="E1276" t="s">
        <v>2183</v>
      </c>
      <c r="J1276" t="s">
        <v>414</v>
      </c>
      <c r="Q1276" s="15">
        <v>44453</v>
      </c>
      <c r="R1276" t="s">
        <v>1746</v>
      </c>
      <c r="S1276" t="s">
        <v>2570</v>
      </c>
      <c r="T1276" t="s">
        <v>2596</v>
      </c>
    </row>
    <row r="1277" spans="1:20" x14ac:dyDescent="0.25">
      <c r="A1277" t="s">
        <v>1712</v>
      </c>
      <c r="B1277" t="s">
        <v>1743</v>
      </c>
      <c r="C1277" t="s">
        <v>2653</v>
      </c>
      <c r="D1277" t="s">
        <v>2182</v>
      </c>
      <c r="E1277" t="s">
        <v>2183</v>
      </c>
      <c r="J1277" t="s">
        <v>414</v>
      </c>
      <c r="Q1277" s="15">
        <v>44453</v>
      </c>
      <c r="R1277" t="s">
        <v>1746</v>
      </c>
      <c r="S1277" t="s">
        <v>2570</v>
      </c>
      <c r="T1277" t="s">
        <v>2596</v>
      </c>
    </row>
    <row r="1278" spans="1:20" x14ac:dyDescent="0.25">
      <c r="A1278" t="s">
        <v>1714</v>
      </c>
      <c r="B1278" t="s">
        <v>1743</v>
      </c>
      <c r="C1278" t="s">
        <v>416</v>
      </c>
      <c r="D1278" t="s">
        <v>2182</v>
      </c>
      <c r="E1278" t="s">
        <v>1760</v>
      </c>
      <c r="J1278" t="s">
        <v>414</v>
      </c>
      <c r="Q1278" s="15">
        <v>44453</v>
      </c>
      <c r="R1278" t="s">
        <v>1746</v>
      </c>
      <c r="S1278" t="s">
        <v>2578</v>
      </c>
      <c r="T1278" t="s">
        <v>2596</v>
      </c>
    </row>
    <row r="1279" spans="1:20" x14ac:dyDescent="0.25">
      <c r="A1279" t="s">
        <v>1715</v>
      </c>
      <c r="B1279" t="s">
        <v>1743</v>
      </c>
      <c r="C1279" t="s">
        <v>2184</v>
      </c>
      <c r="D1279" t="s">
        <v>2185</v>
      </c>
      <c r="E1279" t="s">
        <v>2186</v>
      </c>
      <c r="J1279" t="s">
        <v>70</v>
      </c>
      <c r="Q1279" s="15">
        <v>44453</v>
      </c>
      <c r="R1279" t="s">
        <v>1746</v>
      </c>
      <c r="S1279" t="s">
        <v>2570</v>
      </c>
      <c r="T1279" t="s">
        <v>2596</v>
      </c>
    </row>
    <row r="1280" spans="1:20" x14ac:dyDescent="0.25">
      <c r="A1280" t="s">
        <v>1716</v>
      </c>
      <c r="B1280" t="s">
        <v>1743</v>
      </c>
      <c r="C1280" t="s">
        <v>2654</v>
      </c>
      <c r="D1280" t="s">
        <v>2655</v>
      </c>
      <c r="E1280" t="s">
        <v>2656</v>
      </c>
      <c r="J1280" t="s">
        <v>55</v>
      </c>
      <c r="Q1280" s="15">
        <v>44453</v>
      </c>
      <c r="R1280" t="s">
        <v>1746</v>
      </c>
      <c r="S1280" t="s">
        <v>2570</v>
      </c>
      <c r="T1280" t="s">
        <v>2596</v>
      </c>
    </row>
    <row r="1281" spans="1:20" x14ac:dyDescent="0.25">
      <c r="A1281" t="s">
        <v>1718</v>
      </c>
      <c r="B1281" t="s">
        <v>1743</v>
      </c>
      <c r="C1281" t="s">
        <v>2657</v>
      </c>
      <c r="D1281" t="s">
        <v>2179</v>
      </c>
      <c r="E1281" t="s">
        <v>2261</v>
      </c>
      <c r="J1281" t="s">
        <v>411</v>
      </c>
      <c r="Q1281" s="15">
        <v>44453</v>
      </c>
      <c r="R1281" t="s">
        <v>1746</v>
      </c>
      <c r="S1281" t="s">
        <v>2570</v>
      </c>
      <c r="T1281" t="s">
        <v>2596</v>
      </c>
    </row>
  </sheetData>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34751-810D-4C6D-9903-13F2C6D1F73F}">
  <dimension ref="A4:I14"/>
  <sheetViews>
    <sheetView workbookViewId="0">
      <selection activeCell="B20" sqref="B20"/>
    </sheetView>
  </sheetViews>
  <sheetFormatPr defaultRowHeight="15" x14ac:dyDescent="0.25"/>
  <cols>
    <col min="1" max="1" width="18.140625" style="5" customWidth="1"/>
    <col min="2" max="2" width="13.140625" bestFit="1" customWidth="1"/>
    <col min="3" max="3" width="24.42578125" bestFit="1" customWidth="1"/>
    <col min="4" max="4" width="10.7109375" bestFit="1" customWidth="1"/>
    <col min="5" max="5" width="12" bestFit="1" customWidth="1"/>
    <col min="6" max="6" width="14" bestFit="1" customWidth="1"/>
    <col min="7" max="7" width="13.28515625" bestFit="1" customWidth="1"/>
    <col min="8" max="8" width="12.7109375" bestFit="1" customWidth="1"/>
    <col min="9" max="9" width="13.42578125" bestFit="1" customWidth="1"/>
    <col min="10" max="10" width="10.28515625" bestFit="1" customWidth="1"/>
    <col min="11" max="11" width="10.140625" bestFit="1" customWidth="1"/>
    <col min="12" max="12" width="15.85546875" bestFit="1" customWidth="1"/>
    <col min="13" max="13" width="13.28515625" bestFit="1" customWidth="1"/>
    <col min="14" max="14" width="10.85546875" bestFit="1" customWidth="1"/>
    <col min="15" max="15" width="14" bestFit="1" customWidth="1"/>
    <col min="16" max="16" width="10.85546875" bestFit="1" customWidth="1"/>
    <col min="17" max="17" width="12.85546875" bestFit="1" customWidth="1"/>
    <col min="18" max="18" width="9.42578125" bestFit="1" customWidth="1"/>
    <col min="19" max="19" width="9.85546875" bestFit="1" customWidth="1"/>
    <col min="20" max="20" width="14.85546875" bestFit="1" customWidth="1"/>
    <col min="21" max="21" width="12.7109375" bestFit="1" customWidth="1"/>
    <col min="22" max="22" width="13.85546875" bestFit="1" customWidth="1"/>
    <col min="23" max="23" width="12.28515625" bestFit="1" customWidth="1"/>
    <col min="24" max="24" width="16.85546875" bestFit="1" customWidth="1"/>
    <col min="25" max="25" width="11.5703125" bestFit="1" customWidth="1"/>
    <col min="26" max="26" width="10.28515625" bestFit="1" customWidth="1"/>
    <col min="27" max="27" width="12.42578125" bestFit="1" customWidth="1"/>
    <col min="28" max="28" width="13.28515625" bestFit="1" customWidth="1"/>
    <col min="29" max="29" width="10.7109375" bestFit="1" customWidth="1"/>
    <col min="30" max="30" width="15.85546875" bestFit="1" customWidth="1"/>
    <col min="31" max="31" width="10.5703125" bestFit="1" customWidth="1"/>
    <col min="32" max="32" width="9.28515625" bestFit="1" customWidth="1"/>
    <col min="33" max="33" width="14.42578125" bestFit="1" customWidth="1"/>
    <col min="34" max="34" width="14.28515625" bestFit="1" customWidth="1"/>
    <col min="35" max="35" width="9.28515625" bestFit="1" customWidth="1"/>
    <col min="37" max="37" width="11" bestFit="1" customWidth="1"/>
    <col min="38" max="38" width="12.42578125" bestFit="1" customWidth="1"/>
    <col min="39" max="39" width="16.42578125" bestFit="1" customWidth="1"/>
    <col min="40" max="40" width="14.7109375" bestFit="1" customWidth="1"/>
    <col min="41" max="41" width="8.5703125" bestFit="1" customWidth="1"/>
    <col min="42" max="42" width="12.85546875" bestFit="1" customWidth="1"/>
    <col min="43" max="43" width="10.28515625" bestFit="1" customWidth="1"/>
    <col min="44" max="44" width="15.140625" bestFit="1" customWidth="1"/>
    <col min="45" max="45" width="9.85546875" bestFit="1" customWidth="1"/>
    <col min="46" max="46" width="8.7109375" bestFit="1" customWidth="1"/>
    <col min="47" max="47" width="10.5703125" bestFit="1" customWidth="1"/>
    <col min="48" max="48" width="13.5703125" bestFit="1" customWidth="1"/>
    <col min="49" max="49" width="10.5703125" bestFit="1" customWidth="1"/>
    <col min="50" max="50" width="10.28515625" bestFit="1" customWidth="1"/>
    <col min="51" max="51" width="9.85546875" bestFit="1" customWidth="1"/>
    <col min="52" max="52" width="10" bestFit="1" customWidth="1"/>
    <col min="53" max="53" width="11.140625" bestFit="1" customWidth="1"/>
    <col min="54" max="54" width="10.28515625" bestFit="1" customWidth="1"/>
    <col min="55" max="55" width="9.28515625" bestFit="1" customWidth="1"/>
    <col min="56" max="56" width="12.28515625" bestFit="1" customWidth="1"/>
    <col min="57" max="57" width="17.28515625" bestFit="1" customWidth="1"/>
    <col min="58" max="58" width="9" bestFit="1" customWidth="1"/>
    <col min="59" max="59" width="11.7109375" bestFit="1" customWidth="1"/>
    <col min="60" max="60" width="8.42578125" bestFit="1" customWidth="1"/>
    <col min="61" max="61" width="14.42578125" bestFit="1" customWidth="1"/>
    <col min="62" max="62" width="12.28515625" bestFit="1" customWidth="1"/>
    <col min="63" max="63" width="9.28515625" bestFit="1" customWidth="1"/>
    <col min="64" max="64" width="10.140625" bestFit="1" customWidth="1"/>
    <col min="66" max="66" width="10.140625" bestFit="1" customWidth="1"/>
    <col min="67" max="67" width="12.140625" bestFit="1" customWidth="1"/>
    <col min="68" max="68" width="14.7109375" bestFit="1" customWidth="1"/>
    <col min="69" max="69" width="15.42578125" bestFit="1" customWidth="1"/>
    <col min="70" max="70" width="16.28515625" bestFit="1" customWidth="1"/>
    <col min="71" max="71" width="14" bestFit="1" customWidth="1"/>
    <col min="72" max="72" width="11.42578125" bestFit="1" customWidth="1"/>
    <col min="74" max="74" width="9.42578125" bestFit="1" customWidth="1"/>
    <col min="75" max="75" width="15" bestFit="1" customWidth="1"/>
    <col min="76" max="76" width="9.85546875" bestFit="1" customWidth="1"/>
    <col min="77" max="77" width="12.7109375" bestFit="1" customWidth="1"/>
    <col min="78" max="78" width="8.7109375" bestFit="1" customWidth="1"/>
    <col min="79" max="79" width="7.28515625" bestFit="1" customWidth="1"/>
    <col min="80" max="80" width="11.28515625" bestFit="1" customWidth="1"/>
  </cols>
  <sheetData>
    <row r="4" spans="2:9" x14ac:dyDescent="0.25">
      <c r="B4" s="2" t="s">
        <v>1726</v>
      </c>
      <c r="C4" t="s">
        <v>3204</v>
      </c>
      <c r="F4" t="s">
        <v>3205</v>
      </c>
      <c r="G4" t="s">
        <v>3207</v>
      </c>
      <c r="H4" t="s">
        <v>3206</v>
      </c>
      <c r="I4" t="s">
        <v>3208</v>
      </c>
    </row>
    <row r="5" spans="2:9" ht="16.5" x14ac:dyDescent="0.3">
      <c r="B5" s="3" t="s">
        <v>8</v>
      </c>
      <c r="C5" s="7">
        <v>235</v>
      </c>
      <c r="E5">
        <v>2016</v>
      </c>
      <c r="F5">
        <v>200</v>
      </c>
      <c r="G5">
        <v>300</v>
      </c>
      <c r="H5">
        <v>1500</v>
      </c>
      <c r="I5">
        <v>1000</v>
      </c>
    </row>
    <row r="6" spans="2:9" ht="16.5" x14ac:dyDescent="0.3">
      <c r="B6" s="14" t="s">
        <v>12</v>
      </c>
      <c r="C6" s="7">
        <v>227</v>
      </c>
      <c r="E6">
        <v>2017</v>
      </c>
      <c r="F6">
        <v>220</v>
      </c>
      <c r="G6">
        <v>350</v>
      </c>
      <c r="H6">
        <v>1500</v>
      </c>
      <c r="I6">
        <v>950</v>
      </c>
    </row>
    <row r="7" spans="2:9" ht="16.5" x14ac:dyDescent="0.3">
      <c r="B7" s="14" t="s">
        <v>1720</v>
      </c>
      <c r="C7" s="7">
        <v>8</v>
      </c>
      <c r="E7">
        <v>2018</v>
      </c>
      <c r="F7">
        <v>300</v>
      </c>
      <c r="G7">
        <v>650</v>
      </c>
      <c r="H7">
        <v>1500</v>
      </c>
      <c r="I7">
        <v>940</v>
      </c>
    </row>
    <row r="8" spans="2:9" ht="16.5" x14ac:dyDescent="0.3">
      <c r="B8" s="3" t="s">
        <v>494</v>
      </c>
      <c r="C8" s="7">
        <v>395</v>
      </c>
      <c r="E8">
        <v>2019</v>
      </c>
      <c r="F8">
        <v>315</v>
      </c>
      <c r="G8">
        <v>750</v>
      </c>
      <c r="H8">
        <v>1500</v>
      </c>
      <c r="I8">
        <v>800</v>
      </c>
    </row>
    <row r="9" spans="2:9" ht="16.5" x14ac:dyDescent="0.3">
      <c r="B9" s="14" t="s">
        <v>12</v>
      </c>
      <c r="C9" s="7">
        <v>374</v>
      </c>
      <c r="E9">
        <v>2020</v>
      </c>
      <c r="F9">
        <v>315</v>
      </c>
      <c r="G9">
        <v>500</v>
      </c>
      <c r="H9">
        <v>1500</v>
      </c>
      <c r="I9">
        <v>700</v>
      </c>
    </row>
    <row r="10" spans="2:9" ht="16.5" x14ac:dyDescent="0.3">
      <c r="B10" s="14" t="s">
        <v>1720</v>
      </c>
      <c r="C10" s="7">
        <v>21</v>
      </c>
      <c r="E10">
        <v>2021</v>
      </c>
      <c r="F10">
        <v>250</v>
      </c>
      <c r="G10">
        <v>650</v>
      </c>
      <c r="H10">
        <v>1500</v>
      </c>
      <c r="I10">
        <v>700</v>
      </c>
    </row>
    <row r="11" spans="2:9" ht="16.5" x14ac:dyDescent="0.3">
      <c r="B11" s="3" t="s">
        <v>941</v>
      </c>
      <c r="C11" s="7">
        <v>522</v>
      </c>
      <c r="E11">
        <v>2022</v>
      </c>
      <c r="F11">
        <v>400</v>
      </c>
      <c r="G11">
        <v>750</v>
      </c>
      <c r="H11">
        <v>1500</v>
      </c>
      <c r="I11">
        <v>500</v>
      </c>
    </row>
    <row r="12" spans="2:9" ht="16.5" x14ac:dyDescent="0.3">
      <c r="B12" s="14" t="s">
        <v>12</v>
      </c>
      <c r="C12" s="7">
        <v>486</v>
      </c>
    </row>
    <row r="13" spans="2:9" ht="16.5" x14ac:dyDescent="0.3">
      <c r="B13" s="14" t="s">
        <v>1720</v>
      </c>
      <c r="C13" s="7">
        <v>36</v>
      </c>
    </row>
    <row r="14" spans="2:9" ht="16.5" x14ac:dyDescent="0.3">
      <c r="B14" s="3" t="s">
        <v>1727</v>
      </c>
      <c r="C14" s="7">
        <v>1152</v>
      </c>
    </row>
  </sheetData>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53"/>
  <sheetViews>
    <sheetView workbookViewId="0">
      <selection activeCell="G279" sqref="G279:G283"/>
    </sheetView>
  </sheetViews>
  <sheetFormatPr defaultRowHeight="15" x14ac:dyDescent="0.25"/>
  <cols>
    <col min="1" max="1" width="8.5703125" customWidth="1"/>
    <col min="2" max="2" width="10.28515625" customWidth="1"/>
    <col min="3" max="3" width="62.28515625" customWidth="1"/>
    <col min="4" max="4" width="16.7109375" customWidth="1"/>
    <col min="5" max="5" width="9" customWidth="1"/>
    <col min="6" max="6" width="10.42578125" bestFit="1" customWidth="1"/>
    <col min="7" max="7" width="13.140625" customWidth="1"/>
    <col min="8" max="8" width="16.28515625" customWidth="1"/>
  </cols>
  <sheetData>
    <row r="1" spans="1:8" x14ac:dyDescent="0.25">
      <c r="A1" s="1" t="s">
        <v>0</v>
      </c>
      <c r="B1" s="1" t="s">
        <v>1</v>
      </c>
      <c r="C1" s="1" t="s">
        <v>2</v>
      </c>
      <c r="D1" s="1" t="s">
        <v>3</v>
      </c>
      <c r="E1" s="1" t="s">
        <v>4</v>
      </c>
      <c r="F1" s="1" t="s">
        <v>5</v>
      </c>
      <c r="G1" s="1" t="s">
        <v>6</v>
      </c>
      <c r="H1" s="1" t="s">
        <v>7</v>
      </c>
    </row>
    <row r="2" spans="1:8" x14ac:dyDescent="0.25">
      <c r="A2" t="s">
        <v>941</v>
      </c>
      <c r="B2" t="s">
        <v>1348</v>
      </c>
      <c r="C2" t="s">
        <v>63</v>
      </c>
      <c r="D2" t="s">
        <v>64</v>
      </c>
      <c r="E2">
        <v>2022</v>
      </c>
      <c r="F2" t="s">
        <v>1721</v>
      </c>
      <c r="G2" t="s">
        <v>1722</v>
      </c>
      <c r="H2" t="s">
        <v>1720</v>
      </c>
    </row>
    <row r="3" spans="1:8" x14ac:dyDescent="0.25">
      <c r="A3" t="s">
        <v>941</v>
      </c>
      <c r="B3" t="s">
        <v>1349</v>
      </c>
      <c r="C3" t="s">
        <v>63</v>
      </c>
      <c r="D3" t="s">
        <v>64</v>
      </c>
      <c r="E3">
        <v>2022</v>
      </c>
      <c r="F3" t="s">
        <v>1721</v>
      </c>
      <c r="G3" t="s">
        <v>1722</v>
      </c>
      <c r="H3" t="s">
        <v>1720</v>
      </c>
    </row>
    <row r="4" spans="1:8" x14ac:dyDescent="0.25">
      <c r="A4" t="s">
        <v>941</v>
      </c>
      <c r="B4" t="s">
        <v>1350</v>
      </c>
      <c r="C4" t="s">
        <v>63</v>
      </c>
      <c r="D4" t="s">
        <v>64</v>
      </c>
      <c r="E4">
        <v>2022</v>
      </c>
      <c r="F4" t="s">
        <v>1721</v>
      </c>
      <c r="G4" t="s">
        <v>1722</v>
      </c>
      <c r="H4" t="s">
        <v>1720</v>
      </c>
    </row>
    <row r="5" spans="1:8" x14ac:dyDescent="0.25">
      <c r="A5" t="s">
        <v>941</v>
      </c>
      <c r="B5" t="s">
        <v>1351</v>
      </c>
      <c r="C5" t="s">
        <v>63</v>
      </c>
      <c r="D5" t="s">
        <v>64</v>
      </c>
      <c r="E5">
        <v>2022</v>
      </c>
      <c r="F5" t="s">
        <v>1721</v>
      </c>
      <c r="G5" t="s">
        <v>1722</v>
      </c>
      <c r="H5" t="s">
        <v>1720</v>
      </c>
    </row>
    <row r="6" spans="1:8" x14ac:dyDescent="0.25">
      <c r="A6" t="s">
        <v>494</v>
      </c>
      <c r="B6" t="s">
        <v>834</v>
      </c>
      <c r="C6" t="s">
        <v>835</v>
      </c>
      <c r="D6" t="s">
        <v>64</v>
      </c>
      <c r="E6">
        <v>2021</v>
      </c>
      <c r="F6" t="s">
        <v>1721</v>
      </c>
      <c r="G6" t="s">
        <v>1722</v>
      </c>
      <c r="H6" t="s">
        <v>1720</v>
      </c>
    </row>
    <row r="7" spans="1:8" x14ac:dyDescent="0.25">
      <c r="A7" t="s">
        <v>941</v>
      </c>
      <c r="B7" t="s">
        <v>1352</v>
      </c>
      <c r="C7" t="s">
        <v>1353</v>
      </c>
      <c r="D7" t="s">
        <v>64</v>
      </c>
      <c r="E7">
        <v>2022</v>
      </c>
      <c r="F7" t="s">
        <v>1721</v>
      </c>
      <c r="G7" t="s">
        <v>1722</v>
      </c>
      <c r="H7" t="s">
        <v>1720</v>
      </c>
    </row>
    <row r="8" spans="1:8" x14ac:dyDescent="0.25">
      <c r="A8" t="s">
        <v>8</v>
      </c>
      <c r="B8" t="s">
        <v>79</v>
      </c>
      <c r="C8" t="s">
        <v>80</v>
      </c>
      <c r="D8" t="s">
        <v>81</v>
      </c>
      <c r="E8" t="str">
        <f>A8</f>
        <v>0000</v>
      </c>
      <c r="F8" t="s">
        <v>1721</v>
      </c>
      <c r="G8" t="s">
        <v>1722</v>
      </c>
      <c r="H8" t="s">
        <v>12</v>
      </c>
    </row>
    <row r="9" spans="1:8" x14ac:dyDescent="0.25">
      <c r="A9" t="s">
        <v>494</v>
      </c>
      <c r="B9" t="s">
        <v>1040</v>
      </c>
      <c r="C9" t="s">
        <v>80</v>
      </c>
      <c r="D9" t="s">
        <v>81</v>
      </c>
      <c r="E9">
        <v>2021</v>
      </c>
      <c r="F9" t="s">
        <v>1721</v>
      </c>
      <c r="G9" t="s">
        <v>1722</v>
      </c>
      <c r="H9" t="s">
        <v>1720</v>
      </c>
    </row>
    <row r="10" spans="1:8" x14ac:dyDescent="0.25">
      <c r="A10" t="s">
        <v>941</v>
      </c>
      <c r="B10" t="s">
        <v>1369</v>
      </c>
      <c r="C10" t="s">
        <v>80</v>
      </c>
      <c r="D10" t="s">
        <v>81</v>
      </c>
      <c r="E10">
        <v>2022</v>
      </c>
      <c r="F10" t="s">
        <v>1721</v>
      </c>
      <c r="G10" t="s">
        <v>1722</v>
      </c>
      <c r="H10" t="s">
        <v>1720</v>
      </c>
    </row>
    <row r="11" spans="1:8" x14ac:dyDescent="0.25">
      <c r="A11" t="s">
        <v>8</v>
      </c>
      <c r="B11" t="s">
        <v>82</v>
      </c>
      <c r="C11" t="s">
        <v>83</v>
      </c>
      <c r="D11" t="s">
        <v>81</v>
      </c>
      <c r="E11" t="str">
        <f>A11</f>
        <v>0000</v>
      </c>
      <c r="F11" t="s">
        <v>1721</v>
      </c>
      <c r="G11" t="s">
        <v>1722</v>
      </c>
      <c r="H11" t="s">
        <v>12</v>
      </c>
    </row>
    <row r="12" spans="1:8" x14ac:dyDescent="0.25">
      <c r="A12" t="s">
        <v>941</v>
      </c>
      <c r="B12" t="s">
        <v>1370</v>
      </c>
      <c r="C12" t="s">
        <v>83</v>
      </c>
      <c r="D12" t="s">
        <v>81</v>
      </c>
      <c r="E12">
        <v>2022</v>
      </c>
      <c r="F12" t="s">
        <v>1721</v>
      </c>
      <c r="G12" t="s">
        <v>1722</v>
      </c>
      <c r="H12" t="s">
        <v>1720</v>
      </c>
    </row>
    <row r="13" spans="1:8" x14ac:dyDescent="0.25">
      <c r="A13" t="s">
        <v>8</v>
      </c>
      <c r="B13" t="s">
        <v>84</v>
      </c>
      <c r="C13" t="s">
        <v>85</v>
      </c>
      <c r="D13" t="s">
        <v>81</v>
      </c>
      <c r="E13" t="str">
        <f>A13</f>
        <v>0000</v>
      </c>
      <c r="F13" t="s">
        <v>1721</v>
      </c>
      <c r="G13" t="s">
        <v>1722</v>
      </c>
      <c r="H13" t="s">
        <v>12</v>
      </c>
    </row>
    <row r="14" spans="1:8" x14ac:dyDescent="0.25">
      <c r="A14" t="s">
        <v>941</v>
      </c>
      <c r="B14" t="s">
        <v>1371</v>
      </c>
      <c r="C14" t="s">
        <v>85</v>
      </c>
      <c r="D14" t="s">
        <v>81</v>
      </c>
      <c r="E14">
        <v>2022</v>
      </c>
      <c r="F14" t="s">
        <v>1721</v>
      </c>
      <c r="G14" t="s">
        <v>1722</v>
      </c>
      <c r="H14" t="s">
        <v>1720</v>
      </c>
    </row>
    <row r="15" spans="1:8" x14ac:dyDescent="0.25">
      <c r="A15" t="s">
        <v>8</v>
      </c>
      <c r="B15" t="s">
        <v>235</v>
      </c>
      <c r="C15" t="s">
        <v>236</v>
      </c>
      <c r="D15" t="s">
        <v>228</v>
      </c>
      <c r="E15" t="str">
        <f>A15</f>
        <v>0000</v>
      </c>
      <c r="F15" t="s">
        <v>1721</v>
      </c>
      <c r="G15" t="s">
        <v>1722</v>
      </c>
      <c r="H15" t="s">
        <v>12</v>
      </c>
    </row>
    <row r="16" spans="1:8" x14ac:dyDescent="0.25">
      <c r="A16" t="s">
        <v>494</v>
      </c>
      <c r="B16" t="s">
        <v>619</v>
      </c>
      <c r="C16" t="s">
        <v>236</v>
      </c>
      <c r="D16" t="s">
        <v>228</v>
      </c>
      <c r="E16">
        <v>2021</v>
      </c>
      <c r="F16" t="s">
        <v>1721</v>
      </c>
      <c r="G16" t="s">
        <v>1722</v>
      </c>
      <c r="H16" t="s">
        <v>1720</v>
      </c>
    </row>
    <row r="17" spans="1:8" x14ac:dyDescent="0.25">
      <c r="A17" t="s">
        <v>941</v>
      </c>
      <c r="B17" t="s">
        <v>1194</v>
      </c>
      <c r="C17" t="s">
        <v>236</v>
      </c>
      <c r="D17" t="s">
        <v>228</v>
      </c>
      <c r="E17">
        <v>2022</v>
      </c>
      <c r="F17" t="s">
        <v>1721</v>
      </c>
      <c r="G17" t="s">
        <v>1722</v>
      </c>
      <c r="H17" t="s">
        <v>1720</v>
      </c>
    </row>
    <row r="18" spans="1:8" x14ac:dyDescent="0.25">
      <c r="A18" t="s">
        <v>941</v>
      </c>
      <c r="B18" t="s">
        <v>1196</v>
      </c>
      <c r="C18" t="s">
        <v>236</v>
      </c>
      <c r="D18" t="s">
        <v>228</v>
      </c>
      <c r="E18">
        <v>2022</v>
      </c>
      <c r="F18" t="s">
        <v>1721</v>
      </c>
      <c r="G18" t="s">
        <v>1722</v>
      </c>
      <c r="H18" t="s">
        <v>1720</v>
      </c>
    </row>
    <row r="19" spans="1:8" x14ac:dyDescent="0.25">
      <c r="A19" t="s">
        <v>941</v>
      </c>
      <c r="B19" t="s">
        <v>1197</v>
      </c>
      <c r="C19" t="s">
        <v>236</v>
      </c>
      <c r="D19" t="s">
        <v>228</v>
      </c>
      <c r="E19">
        <v>2022</v>
      </c>
      <c r="F19" t="s">
        <v>1721</v>
      </c>
      <c r="G19" t="s">
        <v>1722</v>
      </c>
      <c r="H19" t="s">
        <v>1720</v>
      </c>
    </row>
    <row r="20" spans="1:8" x14ac:dyDescent="0.25">
      <c r="A20" t="s">
        <v>941</v>
      </c>
      <c r="B20" t="s">
        <v>1198</v>
      </c>
      <c r="C20" t="s">
        <v>236</v>
      </c>
      <c r="D20" t="s">
        <v>228</v>
      </c>
      <c r="E20">
        <v>2022</v>
      </c>
      <c r="F20" t="s">
        <v>1721</v>
      </c>
      <c r="G20" t="s">
        <v>1723</v>
      </c>
      <c r="H20" t="s">
        <v>1720</v>
      </c>
    </row>
    <row r="21" spans="1:8" x14ac:dyDescent="0.25">
      <c r="A21" t="s">
        <v>941</v>
      </c>
      <c r="B21" t="s">
        <v>1201</v>
      </c>
      <c r="C21" t="s">
        <v>236</v>
      </c>
      <c r="D21" t="s">
        <v>228</v>
      </c>
      <c r="E21">
        <v>2022</v>
      </c>
      <c r="F21" t="s">
        <v>1721</v>
      </c>
      <c r="G21" t="s">
        <v>1723</v>
      </c>
      <c r="H21" t="s">
        <v>1720</v>
      </c>
    </row>
    <row r="22" spans="1:8" x14ac:dyDescent="0.25">
      <c r="A22" t="s">
        <v>941</v>
      </c>
      <c r="B22" t="s">
        <v>1202</v>
      </c>
      <c r="C22" t="s">
        <v>236</v>
      </c>
      <c r="D22" t="s">
        <v>228</v>
      </c>
      <c r="E22">
        <v>2022</v>
      </c>
      <c r="F22" t="s">
        <v>1721</v>
      </c>
      <c r="G22" t="s">
        <v>1723</v>
      </c>
      <c r="H22" t="s">
        <v>1720</v>
      </c>
    </row>
    <row r="23" spans="1:8" x14ac:dyDescent="0.25">
      <c r="A23" t="s">
        <v>941</v>
      </c>
      <c r="B23" t="s">
        <v>1203</v>
      </c>
      <c r="C23" t="s">
        <v>236</v>
      </c>
      <c r="D23" t="s">
        <v>228</v>
      </c>
      <c r="E23">
        <v>2022</v>
      </c>
      <c r="F23" t="s">
        <v>1721</v>
      </c>
      <c r="G23" t="s">
        <v>1723</v>
      </c>
      <c r="H23" t="s">
        <v>1720</v>
      </c>
    </row>
    <row r="24" spans="1:8" x14ac:dyDescent="0.25">
      <c r="A24" t="s">
        <v>941</v>
      </c>
      <c r="B24" t="s">
        <v>1204</v>
      </c>
      <c r="C24" t="s">
        <v>236</v>
      </c>
      <c r="D24" t="s">
        <v>228</v>
      </c>
      <c r="E24">
        <v>2022</v>
      </c>
      <c r="F24" t="s">
        <v>1721</v>
      </c>
      <c r="G24" t="s">
        <v>1723</v>
      </c>
      <c r="H24" t="s">
        <v>1720</v>
      </c>
    </row>
    <row r="25" spans="1:8" x14ac:dyDescent="0.25">
      <c r="A25" t="s">
        <v>941</v>
      </c>
      <c r="B25" t="s">
        <v>1205</v>
      </c>
      <c r="C25" t="s">
        <v>236</v>
      </c>
      <c r="D25" t="s">
        <v>228</v>
      </c>
      <c r="E25">
        <v>2022</v>
      </c>
      <c r="F25" t="s">
        <v>1721</v>
      </c>
      <c r="G25" t="s">
        <v>1723</v>
      </c>
      <c r="H25" t="s">
        <v>1720</v>
      </c>
    </row>
    <row r="26" spans="1:8" x14ac:dyDescent="0.25">
      <c r="A26" t="s">
        <v>8</v>
      </c>
      <c r="B26" t="s">
        <v>256</v>
      </c>
      <c r="C26" t="s">
        <v>257</v>
      </c>
      <c r="D26" t="s">
        <v>258</v>
      </c>
      <c r="E26" t="str">
        <f>A26</f>
        <v>0000</v>
      </c>
      <c r="F26" t="s">
        <v>1721</v>
      </c>
      <c r="G26" t="s">
        <v>1723</v>
      </c>
      <c r="H26" t="s">
        <v>1720</v>
      </c>
    </row>
    <row r="27" spans="1:8" x14ac:dyDescent="0.25">
      <c r="A27" t="s">
        <v>8</v>
      </c>
      <c r="B27" t="s">
        <v>259</v>
      </c>
      <c r="C27" t="s">
        <v>260</v>
      </c>
      <c r="D27" t="s">
        <v>258</v>
      </c>
      <c r="E27" t="str">
        <f>A27</f>
        <v>0000</v>
      </c>
      <c r="F27" t="s">
        <v>1721</v>
      </c>
      <c r="G27" t="s">
        <v>1723</v>
      </c>
      <c r="H27" t="s">
        <v>1720</v>
      </c>
    </row>
    <row r="28" spans="1:8" x14ac:dyDescent="0.25">
      <c r="A28" t="s">
        <v>494</v>
      </c>
      <c r="B28" t="s">
        <v>733</v>
      </c>
      <c r="C28" t="s">
        <v>260</v>
      </c>
      <c r="D28" t="s">
        <v>258</v>
      </c>
      <c r="E28">
        <v>2021</v>
      </c>
      <c r="F28" t="s">
        <v>1721</v>
      </c>
      <c r="G28" t="s">
        <v>1723</v>
      </c>
      <c r="H28" t="s">
        <v>1720</v>
      </c>
    </row>
    <row r="29" spans="1:8" x14ac:dyDescent="0.25">
      <c r="A29" t="s">
        <v>494</v>
      </c>
      <c r="B29" t="s">
        <v>906</v>
      </c>
      <c r="C29" t="s">
        <v>260</v>
      </c>
      <c r="D29" t="s">
        <v>258</v>
      </c>
      <c r="E29">
        <v>2021</v>
      </c>
      <c r="F29" t="s">
        <v>1721</v>
      </c>
      <c r="G29" t="s">
        <v>1723</v>
      </c>
      <c r="H29" t="s">
        <v>1720</v>
      </c>
    </row>
    <row r="30" spans="1:8" x14ac:dyDescent="0.25">
      <c r="A30" t="s">
        <v>494</v>
      </c>
      <c r="B30" t="s">
        <v>907</v>
      </c>
      <c r="C30" t="s">
        <v>260</v>
      </c>
      <c r="D30" t="s">
        <v>258</v>
      </c>
      <c r="E30">
        <v>2021</v>
      </c>
      <c r="F30" t="s">
        <v>1721</v>
      </c>
      <c r="G30" t="s">
        <v>1722</v>
      </c>
      <c r="H30" t="s">
        <v>1720</v>
      </c>
    </row>
    <row r="31" spans="1:8" x14ac:dyDescent="0.25">
      <c r="A31" t="s">
        <v>494</v>
      </c>
      <c r="B31" t="s">
        <v>1064</v>
      </c>
      <c r="C31" t="s">
        <v>260</v>
      </c>
      <c r="D31" t="s">
        <v>258</v>
      </c>
      <c r="E31">
        <v>2021</v>
      </c>
      <c r="F31" t="s">
        <v>1721</v>
      </c>
      <c r="G31" t="s">
        <v>1722</v>
      </c>
      <c r="H31" t="s">
        <v>1720</v>
      </c>
    </row>
    <row r="32" spans="1:8" x14ac:dyDescent="0.25">
      <c r="A32" t="s">
        <v>941</v>
      </c>
      <c r="B32" t="s">
        <v>1218</v>
      </c>
      <c r="C32" t="s">
        <v>260</v>
      </c>
      <c r="D32" t="s">
        <v>258</v>
      </c>
      <c r="E32">
        <v>2022</v>
      </c>
      <c r="F32" t="s">
        <v>1721</v>
      </c>
      <c r="G32" t="s">
        <v>1722</v>
      </c>
      <c r="H32" t="s">
        <v>1720</v>
      </c>
    </row>
    <row r="33" spans="1:8" x14ac:dyDescent="0.25">
      <c r="A33" t="s">
        <v>941</v>
      </c>
      <c r="B33" t="s">
        <v>1553</v>
      </c>
      <c r="C33" t="s">
        <v>260</v>
      </c>
      <c r="D33" t="s">
        <v>258</v>
      </c>
      <c r="E33">
        <v>2022</v>
      </c>
      <c r="F33" t="s">
        <v>1721</v>
      </c>
      <c r="G33" t="s">
        <v>1722</v>
      </c>
      <c r="H33" t="s">
        <v>1720</v>
      </c>
    </row>
    <row r="34" spans="1:8" x14ac:dyDescent="0.25">
      <c r="A34" t="s">
        <v>941</v>
      </c>
      <c r="B34" t="s">
        <v>1554</v>
      </c>
      <c r="C34" t="s">
        <v>1555</v>
      </c>
      <c r="D34" t="s">
        <v>258</v>
      </c>
      <c r="E34">
        <v>2022</v>
      </c>
      <c r="F34" t="s">
        <v>1721</v>
      </c>
      <c r="G34" t="s">
        <v>1722</v>
      </c>
      <c r="H34" t="s">
        <v>1720</v>
      </c>
    </row>
    <row r="35" spans="1:8" x14ac:dyDescent="0.25">
      <c r="A35" t="s">
        <v>941</v>
      </c>
      <c r="B35" t="s">
        <v>1556</v>
      </c>
      <c r="C35" t="s">
        <v>1555</v>
      </c>
      <c r="D35" t="s">
        <v>258</v>
      </c>
      <c r="E35">
        <v>2022</v>
      </c>
      <c r="F35" t="s">
        <v>1721</v>
      </c>
      <c r="G35" t="s">
        <v>1722</v>
      </c>
      <c r="H35" t="s">
        <v>1720</v>
      </c>
    </row>
    <row r="36" spans="1:8" x14ac:dyDescent="0.25">
      <c r="A36" t="s">
        <v>8</v>
      </c>
      <c r="B36" t="s">
        <v>338</v>
      </c>
      <c r="C36" t="s">
        <v>339</v>
      </c>
      <c r="D36" t="s">
        <v>88</v>
      </c>
      <c r="E36" t="str">
        <f>A36</f>
        <v>0000</v>
      </c>
      <c r="F36" t="s">
        <v>1721</v>
      </c>
      <c r="G36" t="s">
        <v>1723</v>
      </c>
      <c r="H36" t="s">
        <v>1720</v>
      </c>
    </row>
    <row r="37" spans="1:8" x14ac:dyDescent="0.25">
      <c r="A37" t="s">
        <v>494</v>
      </c>
      <c r="B37" t="s">
        <v>803</v>
      </c>
      <c r="C37" t="s">
        <v>339</v>
      </c>
      <c r="D37" t="s">
        <v>88</v>
      </c>
      <c r="E37">
        <v>2021</v>
      </c>
      <c r="F37" t="s">
        <v>1721</v>
      </c>
      <c r="G37" t="s">
        <v>1723</v>
      </c>
      <c r="H37" t="s">
        <v>1720</v>
      </c>
    </row>
    <row r="38" spans="1:8" x14ac:dyDescent="0.25">
      <c r="A38" t="s">
        <v>494</v>
      </c>
      <c r="B38" t="s">
        <v>915</v>
      </c>
      <c r="C38" t="s">
        <v>339</v>
      </c>
      <c r="D38" t="s">
        <v>88</v>
      </c>
      <c r="E38">
        <v>2021</v>
      </c>
      <c r="F38" t="s">
        <v>1721</v>
      </c>
      <c r="G38" t="s">
        <v>1723</v>
      </c>
      <c r="H38" t="s">
        <v>1720</v>
      </c>
    </row>
    <row r="39" spans="1:8" x14ac:dyDescent="0.25">
      <c r="A39" t="s">
        <v>494</v>
      </c>
      <c r="B39" t="s">
        <v>1002</v>
      </c>
      <c r="C39" t="s">
        <v>339</v>
      </c>
      <c r="D39" t="s">
        <v>88</v>
      </c>
      <c r="E39">
        <v>2021</v>
      </c>
      <c r="F39" t="s">
        <v>1721</v>
      </c>
      <c r="G39" t="s">
        <v>1723</v>
      </c>
      <c r="H39" t="s">
        <v>1720</v>
      </c>
    </row>
    <row r="40" spans="1:8" x14ac:dyDescent="0.25">
      <c r="A40" t="s">
        <v>494</v>
      </c>
      <c r="B40" t="s">
        <v>1028</v>
      </c>
      <c r="C40" t="s">
        <v>339</v>
      </c>
      <c r="D40" t="s">
        <v>88</v>
      </c>
      <c r="E40">
        <v>2021</v>
      </c>
      <c r="F40" t="s">
        <v>1721</v>
      </c>
      <c r="G40" t="s">
        <v>1723</v>
      </c>
      <c r="H40" t="s">
        <v>1720</v>
      </c>
    </row>
    <row r="41" spans="1:8" x14ac:dyDescent="0.25">
      <c r="A41" t="s">
        <v>494</v>
      </c>
      <c r="B41" t="s">
        <v>1019</v>
      </c>
      <c r="C41" t="s">
        <v>1020</v>
      </c>
      <c r="D41" t="s">
        <v>193</v>
      </c>
      <c r="E41" t="str">
        <f>A42</f>
        <v>2022</v>
      </c>
      <c r="H41" t="s">
        <v>12</v>
      </c>
    </row>
    <row r="42" spans="1:8" x14ac:dyDescent="0.25">
      <c r="A42" t="s">
        <v>941</v>
      </c>
      <c r="B42" t="s">
        <v>1085</v>
      </c>
      <c r="C42" t="s">
        <v>1086</v>
      </c>
      <c r="D42" t="s">
        <v>193</v>
      </c>
      <c r="E42" t="str">
        <f t="shared" ref="E42:E105" si="0">A43</f>
        <v>2022</v>
      </c>
      <c r="H42" t="s">
        <v>12</v>
      </c>
    </row>
    <row r="43" spans="1:8" x14ac:dyDescent="0.25">
      <c r="A43" t="s">
        <v>941</v>
      </c>
      <c r="B43" t="s">
        <v>1087</v>
      </c>
      <c r="C43" t="s">
        <v>1086</v>
      </c>
      <c r="D43" t="s">
        <v>193</v>
      </c>
      <c r="E43" t="str">
        <f t="shared" si="0"/>
        <v>2022</v>
      </c>
      <c r="H43" t="s">
        <v>12</v>
      </c>
    </row>
    <row r="44" spans="1:8" x14ac:dyDescent="0.25">
      <c r="A44" t="s">
        <v>941</v>
      </c>
      <c r="B44" t="s">
        <v>1088</v>
      </c>
      <c r="C44" t="s">
        <v>1086</v>
      </c>
      <c r="D44" t="s">
        <v>193</v>
      </c>
      <c r="E44" t="str">
        <f t="shared" si="0"/>
        <v>2022</v>
      </c>
      <c r="H44" t="s">
        <v>12</v>
      </c>
    </row>
    <row r="45" spans="1:8" x14ac:dyDescent="0.25">
      <c r="A45" t="s">
        <v>941</v>
      </c>
      <c r="B45" t="s">
        <v>1089</v>
      </c>
      <c r="C45" t="s">
        <v>1086</v>
      </c>
      <c r="D45" t="s">
        <v>193</v>
      </c>
      <c r="E45" t="str">
        <f t="shared" si="0"/>
        <v>2022</v>
      </c>
      <c r="H45" t="s">
        <v>12</v>
      </c>
    </row>
    <row r="46" spans="1:8" x14ac:dyDescent="0.25">
      <c r="A46" t="s">
        <v>941</v>
      </c>
      <c r="B46" t="s">
        <v>1330</v>
      </c>
      <c r="C46" t="s">
        <v>1086</v>
      </c>
      <c r="D46" t="s">
        <v>193</v>
      </c>
      <c r="E46" t="str">
        <f t="shared" si="0"/>
        <v>0000</v>
      </c>
      <c r="H46" t="s">
        <v>12</v>
      </c>
    </row>
    <row r="47" spans="1:8" x14ac:dyDescent="0.25">
      <c r="A47" t="s">
        <v>8</v>
      </c>
      <c r="B47" t="s">
        <v>9</v>
      </c>
      <c r="C47" t="s">
        <v>10</v>
      </c>
      <c r="D47" t="s">
        <v>11</v>
      </c>
      <c r="E47" t="str">
        <f t="shared" si="0"/>
        <v>0000</v>
      </c>
      <c r="H47" t="s">
        <v>12</v>
      </c>
    </row>
    <row r="48" spans="1:8" x14ac:dyDescent="0.25">
      <c r="A48" t="s">
        <v>8</v>
      </c>
      <c r="B48" t="s">
        <v>13</v>
      </c>
      <c r="C48" t="s">
        <v>14</v>
      </c>
      <c r="D48" t="s">
        <v>11</v>
      </c>
      <c r="E48" t="str">
        <f t="shared" si="0"/>
        <v>2022</v>
      </c>
      <c r="H48" t="s">
        <v>12</v>
      </c>
    </row>
    <row r="49" spans="1:8" x14ac:dyDescent="0.25">
      <c r="A49" t="s">
        <v>941</v>
      </c>
      <c r="B49" t="s">
        <v>1339</v>
      </c>
      <c r="C49" t="s">
        <v>1340</v>
      </c>
      <c r="D49" t="s">
        <v>17</v>
      </c>
      <c r="E49" t="str">
        <f t="shared" si="0"/>
        <v>0000</v>
      </c>
      <c r="H49" t="s">
        <v>12</v>
      </c>
    </row>
    <row r="50" spans="1:8" x14ac:dyDescent="0.25">
      <c r="A50" t="s">
        <v>8</v>
      </c>
      <c r="B50" t="s">
        <v>430</v>
      </c>
      <c r="C50" t="s">
        <v>431</v>
      </c>
      <c r="D50" t="s">
        <v>17</v>
      </c>
      <c r="E50" t="str">
        <f t="shared" si="0"/>
        <v>0000</v>
      </c>
      <c r="H50" t="s">
        <v>12</v>
      </c>
    </row>
    <row r="51" spans="1:8" x14ac:dyDescent="0.25">
      <c r="A51" t="s">
        <v>8</v>
      </c>
      <c r="B51" t="s">
        <v>15</v>
      </c>
      <c r="C51" t="s">
        <v>16</v>
      </c>
      <c r="D51" t="s">
        <v>17</v>
      </c>
      <c r="E51" t="str">
        <f t="shared" si="0"/>
        <v>0000</v>
      </c>
      <c r="H51" t="s">
        <v>12</v>
      </c>
    </row>
    <row r="52" spans="1:8" x14ac:dyDescent="0.25">
      <c r="A52" t="s">
        <v>8</v>
      </c>
      <c r="B52" t="s">
        <v>18</v>
      </c>
      <c r="C52" t="s">
        <v>19</v>
      </c>
      <c r="D52" t="s">
        <v>17</v>
      </c>
      <c r="E52" t="str">
        <f t="shared" si="0"/>
        <v>0000</v>
      </c>
      <c r="H52" t="s">
        <v>12</v>
      </c>
    </row>
    <row r="53" spans="1:8" x14ac:dyDescent="0.25">
      <c r="A53" t="s">
        <v>8</v>
      </c>
      <c r="B53" t="s">
        <v>20</v>
      </c>
      <c r="C53" t="s">
        <v>21</v>
      </c>
      <c r="D53" t="s">
        <v>17</v>
      </c>
      <c r="E53" t="str">
        <f t="shared" si="0"/>
        <v>2022</v>
      </c>
      <c r="H53" t="s">
        <v>12</v>
      </c>
    </row>
    <row r="54" spans="1:8" x14ac:dyDescent="0.25">
      <c r="A54" t="s">
        <v>941</v>
      </c>
      <c r="B54" t="s">
        <v>1331</v>
      </c>
      <c r="C54" t="s">
        <v>21</v>
      </c>
      <c r="D54" t="s">
        <v>17</v>
      </c>
      <c r="E54" t="str">
        <f t="shared" si="0"/>
        <v>2022</v>
      </c>
      <c r="H54" t="s">
        <v>12</v>
      </c>
    </row>
    <row r="55" spans="1:8" x14ac:dyDescent="0.25">
      <c r="A55" t="s">
        <v>941</v>
      </c>
      <c r="B55" t="s">
        <v>1332</v>
      </c>
      <c r="C55" t="s">
        <v>21</v>
      </c>
      <c r="D55" t="s">
        <v>17</v>
      </c>
      <c r="E55" t="str">
        <f t="shared" si="0"/>
        <v>0000</v>
      </c>
      <c r="H55" t="s">
        <v>12</v>
      </c>
    </row>
    <row r="56" spans="1:8" x14ac:dyDescent="0.25">
      <c r="A56" t="s">
        <v>8</v>
      </c>
      <c r="B56" t="s">
        <v>22</v>
      </c>
      <c r="C56" t="s">
        <v>23</v>
      </c>
      <c r="D56" t="s">
        <v>17</v>
      </c>
      <c r="E56" t="str">
        <f t="shared" si="0"/>
        <v>0000</v>
      </c>
      <c r="H56" t="s">
        <v>12</v>
      </c>
    </row>
    <row r="57" spans="1:8" x14ac:dyDescent="0.25">
      <c r="A57" t="s">
        <v>8</v>
      </c>
      <c r="B57" t="s">
        <v>24</v>
      </c>
      <c r="C57" t="s">
        <v>25</v>
      </c>
      <c r="D57" t="s">
        <v>17</v>
      </c>
      <c r="E57" t="str">
        <f t="shared" si="0"/>
        <v>0000</v>
      </c>
      <c r="H57" t="s">
        <v>12</v>
      </c>
    </row>
    <row r="58" spans="1:8" x14ac:dyDescent="0.25">
      <c r="A58" t="s">
        <v>8</v>
      </c>
      <c r="B58" t="s">
        <v>26</v>
      </c>
      <c r="C58" t="s">
        <v>27</v>
      </c>
      <c r="D58" t="s">
        <v>17</v>
      </c>
      <c r="E58" t="str">
        <f t="shared" si="0"/>
        <v>0000</v>
      </c>
      <c r="H58" t="s">
        <v>12</v>
      </c>
    </row>
    <row r="59" spans="1:8" x14ac:dyDescent="0.25">
      <c r="A59" t="s">
        <v>8</v>
      </c>
      <c r="B59" t="s">
        <v>28</v>
      </c>
      <c r="C59" t="s">
        <v>29</v>
      </c>
      <c r="D59" t="s">
        <v>17</v>
      </c>
      <c r="E59" t="str">
        <f t="shared" si="0"/>
        <v>0000</v>
      </c>
      <c r="H59" t="s">
        <v>12</v>
      </c>
    </row>
    <row r="60" spans="1:8" x14ac:dyDescent="0.25">
      <c r="A60" t="s">
        <v>8</v>
      </c>
      <c r="B60" t="s">
        <v>425</v>
      </c>
      <c r="C60" t="s">
        <v>29</v>
      </c>
      <c r="D60" t="s">
        <v>17</v>
      </c>
      <c r="E60" t="str">
        <f t="shared" si="0"/>
        <v>2021</v>
      </c>
      <c r="H60" t="s">
        <v>12</v>
      </c>
    </row>
    <row r="61" spans="1:8" x14ac:dyDescent="0.25">
      <c r="A61" t="s">
        <v>494</v>
      </c>
      <c r="B61" t="s">
        <v>634</v>
      </c>
      <c r="C61" t="s">
        <v>29</v>
      </c>
      <c r="D61" t="s">
        <v>17</v>
      </c>
      <c r="E61" t="str">
        <f t="shared" si="0"/>
        <v>2021</v>
      </c>
      <c r="H61" t="s">
        <v>12</v>
      </c>
    </row>
    <row r="62" spans="1:8" x14ac:dyDescent="0.25">
      <c r="A62" t="s">
        <v>494</v>
      </c>
      <c r="B62" t="s">
        <v>635</v>
      </c>
      <c r="C62" t="s">
        <v>29</v>
      </c>
      <c r="D62" t="s">
        <v>17</v>
      </c>
      <c r="E62" t="str">
        <f t="shared" si="0"/>
        <v>2021</v>
      </c>
      <c r="H62" t="s">
        <v>12</v>
      </c>
    </row>
    <row r="63" spans="1:8" x14ac:dyDescent="0.25">
      <c r="A63" t="s">
        <v>494</v>
      </c>
      <c r="B63" t="s">
        <v>636</v>
      </c>
      <c r="C63" t="s">
        <v>29</v>
      </c>
      <c r="D63" t="s">
        <v>17</v>
      </c>
      <c r="E63" t="str">
        <f t="shared" si="0"/>
        <v>2021</v>
      </c>
      <c r="H63" t="s">
        <v>12</v>
      </c>
    </row>
    <row r="64" spans="1:8" x14ac:dyDescent="0.25">
      <c r="A64" t="s">
        <v>494</v>
      </c>
      <c r="B64" t="s">
        <v>637</v>
      </c>
      <c r="C64" t="s">
        <v>29</v>
      </c>
      <c r="D64" t="s">
        <v>17</v>
      </c>
      <c r="E64" t="str">
        <f t="shared" si="0"/>
        <v>2021</v>
      </c>
      <c r="H64" t="s">
        <v>12</v>
      </c>
    </row>
    <row r="65" spans="1:8" x14ac:dyDescent="0.25">
      <c r="A65" t="s">
        <v>494</v>
      </c>
      <c r="B65" t="s">
        <v>638</v>
      </c>
      <c r="C65" t="s">
        <v>29</v>
      </c>
      <c r="D65" t="s">
        <v>17</v>
      </c>
      <c r="E65" t="str">
        <f t="shared" si="0"/>
        <v>2021</v>
      </c>
      <c r="H65" t="s">
        <v>12</v>
      </c>
    </row>
    <row r="66" spans="1:8" x14ac:dyDescent="0.25">
      <c r="A66" t="s">
        <v>494</v>
      </c>
      <c r="B66" t="s">
        <v>639</v>
      </c>
      <c r="C66" t="s">
        <v>29</v>
      </c>
      <c r="D66" t="s">
        <v>17</v>
      </c>
      <c r="E66" t="str">
        <f t="shared" si="0"/>
        <v>2021</v>
      </c>
      <c r="H66" t="s">
        <v>12</v>
      </c>
    </row>
    <row r="67" spans="1:8" x14ac:dyDescent="0.25">
      <c r="A67" t="s">
        <v>494</v>
      </c>
      <c r="B67" t="s">
        <v>822</v>
      </c>
      <c r="C67" t="s">
        <v>29</v>
      </c>
      <c r="D67" t="s">
        <v>17</v>
      </c>
      <c r="E67" t="str">
        <f t="shared" si="0"/>
        <v>2022</v>
      </c>
      <c r="H67" t="s">
        <v>12</v>
      </c>
    </row>
    <row r="68" spans="1:8" x14ac:dyDescent="0.25">
      <c r="A68" t="s">
        <v>941</v>
      </c>
      <c r="B68" t="s">
        <v>1090</v>
      </c>
      <c r="C68" t="s">
        <v>29</v>
      </c>
      <c r="D68" t="s">
        <v>17</v>
      </c>
      <c r="E68" t="str">
        <f t="shared" si="0"/>
        <v>2022</v>
      </c>
      <c r="H68" t="s">
        <v>12</v>
      </c>
    </row>
    <row r="69" spans="1:8" x14ac:dyDescent="0.25">
      <c r="A69" t="s">
        <v>941</v>
      </c>
      <c r="B69" t="s">
        <v>1091</v>
      </c>
      <c r="C69" t="s">
        <v>29</v>
      </c>
      <c r="D69" t="s">
        <v>17</v>
      </c>
      <c r="E69" t="str">
        <f t="shared" si="0"/>
        <v>2022</v>
      </c>
      <c r="H69" t="s">
        <v>12</v>
      </c>
    </row>
    <row r="70" spans="1:8" x14ac:dyDescent="0.25">
      <c r="A70" t="s">
        <v>941</v>
      </c>
      <c r="B70" t="s">
        <v>1092</v>
      </c>
      <c r="C70" t="s">
        <v>29</v>
      </c>
      <c r="D70" t="s">
        <v>17</v>
      </c>
      <c r="E70" t="str">
        <f t="shared" si="0"/>
        <v>2022</v>
      </c>
      <c r="H70" t="s">
        <v>12</v>
      </c>
    </row>
    <row r="71" spans="1:8" x14ac:dyDescent="0.25">
      <c r="A71" t="s">
        <v>941</v>
      </c>
      <c r="B71" t="s">
        <v>1095</v>
      </c>
      <c r="C71" t="s">
        <v>29</v>
      </c>
      <c r="D71" t="s">
        <v>17</v>
      </c>
      <c r="E71" t="str">
        <f t="shared" si="0"/>
        <v>2022</v>
      </c>
      <c r="H71" t="s">
        <v>12</v>
      </c>
    </row>
    <row r="72" spans="1:8" x14ac:dyDescent="0.25">
      <c r="A72" t="s">
        <v>941</v>
      </c>
      <c r="B72" t="s">
        <v>1333</v>
      </c>
      <c r="C72" t="s">
        <v>29</v>
      </c>
      <c r="D72" t="s">
        <v>17</v>
      </c>
      <c r="E72" t="str">
        <f t="shared" si="0"/>
        <v>2022</v>
      </c>
      <c r="H72" t="s">
        <v>12</v>
      </c>
    </row>
    <row r="73" spans="1:8" x14ac:dyDescent="0.25">
      <c r="A73" t="s">
        <v>941</v>
      </c>
      <c r="B73" t="s">
        <v>1334</v>
      </c>
      <c r="C73" t="s">
        <v>1335</v>
      </c>
      <c r="D73" t="s">
        <v>17</v>
      </c>
      <c r="E73" t="str">
        <f t="shared" si="0"/>
        <v>2021</v>
      </c>
      <c r="H73" t="s">
        <v>12</v>
      </c>
    </row>
    <row r="74" spans="1:8" x14ac:dyDescent="0.25">
      <c r="A74" t="s">
        <v>494</v>
      </c>
      <c r="B74" t="s">
        <v>642</v>
      </c>
      <c r="C74" t="s">
        <v>643</v>
      </c>
      <c r="D74" t="s">
        <v>17</v>
      </c>
      <c r="E74" t="str">
        <f t="shared" si="0"/>
        <v>0000</v>
      </c>
      <c r="H74" t="s">
        <v>12</v>
      </c>
    </row>
    <row r="75" spans="1:8" x14ac:dyDescent="0.25">
      <c r="A75" t="s">
        <v>8</v>
      </c>
      <c r="B75" t="s">
        <v>426</v>
      </c>
      <c r="C75" t="s">
        <v>427</v>
      </c>
      <c r="D75" t="s">
        <v>17</v>
      </c>
      <c r="E75" t="str">
        <f t="shared" si="0"/>
        <v>2022</v>
      </c>
      <c r="H75" t="s">
        <v>12</v>
      </c>
    </row>
    <row r="76" spans="1:8" x14ac:dyDescent="0.25">
      <c r="A76" t="s">
        <v>941</v>
      </c>
      <c r="B76" t="s">
        <v>1336</v>
      </c>
      <c r="C76" t="s">
        <v>1337</v>
      </c>
      <c r="D76" t="s">
        <v>17</v>
      </c>
      <c r="E76" t="str">
        <f t="shared" si="0"/>
        <v>2021</v>
      </c>
      <c r="H76" t="s">
        <v>12</v>
      </c>
    </row>
    <row r="77" spans="1:8" x14ac:dyDescent="0.25">
      <c r="A77" t="s">
        <v>494</v>
      </c>
      <c r="B77" t="s">
        <v>640</v>
      </c>
      <c r="C77" t="s">
        <v>641</v>
      </c>
      <c r="D77" t="s">
        <v>17</v>
      </c>
      <c r="E77" t="str">
        <f t="shared" si="0"/>
        <v>2021</v>
      </c>
      <c r="H77" t="s">
        <v>12</v>
      </c>
    </row>
    <row r="78" spans="1:8" x14ac:dyDescent="0.25">
      <c r="A78" t="s">
        <v>494</v>
      </c>
      <c r="B78" t="s">
        <v>644</v>
      </c>
      <c r="C78" t="s">
        <v>641</v>
      </c>
      <c r="D78" t="s">
        <v>17</v>
      </c>
      <c r="E78" t="str">
        <f t="shared" si="0"/>
        <v>2021</v>
      </c>
      <c r="H78" t="s">
        <v>12</v>
      </c>
    </row>
    <row r="79" spans="1:8" x14ac:dyDescent="0.25">
      <c r="A79" t="s">
        <v>494</v>
      </c>
      <c r="B79" t="s">
        <v>645</v>
      </c>
      <c r="C79" t="s">
        <v>641</v>
      </c>
      <c r="D79" t="s">
        <v>17</v>
      </c>
      <c r="E79" t="str">
        <f t="shared" si="0"/>
        <v>0000</v>
      </c>
      <c r="H79" t="s">
        <v>12</v>
      </c>
    </row>
    <row r="80" spans="1:8" x14ac:dyDescent="0.25">
      <c r="A80" t="s">
        <v>8</v>
      </c>
      <c r="B80" t="s">
        <v>30</v>
      </c>
      <c r="C80" t="s">
        <v>31</v>
      </c>
      <c r="D80" t="s">
        <v>17</v>
      </c>
      <c r="E80" t="str">
        <f t="shared" si="0"/>
        <v>0000</v>
      </c>
      <c r="H80" t="s">
        <v>12</v>
      </c>
    </row>
    <row r="81" spans="1:8" x14ac:dyDescent="0.25">
      <c r="A81" t="s">
        <v>8</v>
      </c>
      <c r="B81" t="s">
        <v>32</v>
      </c>
      <c r="C81" t="s">
        <v>33</v>
      </c>
      <c r="D81" t="s">
        <v>17</v>
      </c>
      <c r="E81" t="str">
        <f t="shared" si="0"/>
        <v>2022</v>
      </c>
      <c r="H81" t="s">
        <v>12</v>
      </c>
    </row>
    <row r="82" spans="1:8" x14ac:dyDescent="0.25">
      <c r="A82" t="s">
        <v>941</v>
      </c>
      <c r="B82" t="s">
        <v>1307</v>
      </c>
      <c r="C82" t="s">
        <v>33</v>
      </c>
      <c r="D82" t="s">
        <v>17</v>
      </c>
      <c r="E82" t="str">
        <f t="shared" si="0"/>
        <v>2022</v>
      </c>
      <c r="H82" t="s">
        <v>12</v>
      </c>
    </row>
    <row r="83" spans="1:8" x14ac:dyDescent="0.25">
      <c r="A83" t="s">
        <v>941</v>
      </c>
      <c r="B83" t="s">
        <v>1314</v>
      </c>
      <c r="C83" t="s">
        <v>33</v>
      </c>
      <c r="D83" t="s">
        <v>17</v>
      </c>
      <c r="E83" t="str">
        <f t="shared" si="0"/>
        <v>2022</v>
      </c>
      <c r="H83" t="s">
        <v>12</v>
      </c>
    </row>
    <row r="84" spans="1:8" x14ac:dyDescent="0.25">
      <c r="A84" t="s">
        <v>941</v>
      </c>
      <c r="B84" t="s">
        <v>1315</v>
      </c>
      <c r="C84" t="s">
        <v>33</v>
      </c>
      <c r="D84" t="s">
        <v>17</v>
      </c>
      <c r="E84" t="str">
        <f t="shared" si="0"/>
        <v>2022</v>
      </c>
      <c r="H84" t="s">
        <v>12</v>
      </c>
    </row>
    <row r="85" spans="1:8" x14ac:dyDescent="0.25">
      <c r="A85" t="s">
        <v>941</v>
      </c>
      <c r="B85" t="s">
        <v>1316</v>
      </c>
      <c r="C85" t="s">
        <v>33</v>
      </c>
      <c r="D85" t="s">
        <v>17</v>
      </c>
      <c r="E85" t="str">
        <f t="shared" si="0"/>
        <v>2022</v>
      </c>
      <c r="H85" t="s">
        <v>12</v>
      </c>
    </row>
    <row r="86" spans="1:8" x14ac:dyDescent="0.25">
      <c r="A86" t="s">
        <v>941</v>
      </c>
      <c r="B86" t="s">
        <v>1317</v>
      </c>
      <c r="C86" t="s">
        <v>33</v>
      </c>
      <c r="D86" t="s">
        <v>17</v>
      </c>
      <c r="E86" t="str">
        <f t="shared" si="0"/>
        <v>2022</v>
      </c>
      <c r="H86" t="s">
        <v>12</v>
      </c>
    </row>
    <row r="87" spans="1:8" x14ac:dyDescent="0.25">
      <c r="A87" t="s">
        <v>941</v>
      </c>
      <c r="B87" t="s">
        <v>1318</v>
      </c>
      <c r="C87" t="s">
        <v>33</v>
      </c>
      <c r="D87" t="s">
        <v>17</v>
      </c>
      <c r="E87" t="str">
        <f t="shared" si="0"/>
        <v>2022</v>
      </c>
      <c r="H87" t="s">
        <v>12</v>
      </c>
    </row>
    <row r="88" spans="1:8" x14ac:dyDescent="0.25">
      <c r="A88" t="s">
        <v>941</v>
      </c>
      <c r="B88" t="s">
        <v>1319</v>
      </c>
      <c r="C88" t="s">
        <v>33</v>
      </c>
      <c r="D88" t="s">
        <v>17</v>
      </c>
      <c r="E88" t="str">
        <f t="shared" si="0"/>
        <v>2022</v>
      </c>
      <c r="H88" t="s">
        <v>12</v>
      </c>
    </row>
    <row r="89" spans="1:8" x14ac:dyDescent="0.25">
      <c r="A89" t="s">
        <v>941</v>
      </c>
      <c r="B89" t="s">
        <v>1320</v>
      </c>
      <c r="C89" t="s">
        <v>33</v>
      </c>
      <c r="D89" t="s">
        <v>17</v>
      </c>
      <c r="E89" t="str">
        <f t="shared" si="0"/>
        <v>2022</v>
      </c>
      <c r="H89" t="s">
        <v>12</v>
      </c>
    </row>
    <row r="90" spans="1:8" x14ac:dyDescent="0.25">
      <c r="A90" t="s">
        <v>941</v>
      </c>
      <c r="B90" t="s">
        <v>1321</v>
      </c>
      <c r="C90" t="s">
        <v>33</v>
      </c>
      <c r="D90" t="s">
        <v>17</v>
      </c>
      <c r="E90" t="str">
        <f t="shared" si="0"/>
        <v>2022</v>
      </c>
      <c r="H90" t="s">
        <v>12</v>
      </c>
    </row>
    <row r="91" spans="1:8" x14ac:dyDescent="0.25">
      <c r="A91" t="s">
        <v>941</v>
      </c>
      <c r="B91" t="s">
        <v>1322</v>
      </c>
      <c r="C91" t="s">
        <v>33</v>
      </c>
      <c r="D91" t="s">
        <v>17</v>
      </c>
      <c r="E91" t="str">
        <f t="shared" si="0"/>
        <v>2021</v>
      </c>
      <c r="H91" t="s">
        <v>12</v>
      </c>
    </row>
    <row r="92" spans="1:8" x14ac:dyDescent="0.25">
      <c r="A92" t="s">
        <v>494</v>
      </c>
      <c r="B92" t="s">
        <v>587</v>
      </c>
      <c r="C92" t="s">
        <v>588</v>
      </c>
      <c r="D92" t="s">
        <v>17</v>
      </c>
      <c r="E92" t="str">
        <f t="shared" si="0"/>
        <v>2021</v>
      </c>
      <c r="H92" t="s">
        <v>12</v>
      </c>
    </row>
    <row r="93" spans="1:8" x14ac:dyDescent="0.25">
      <c r="A93" t="s">
        <v>494</v>
      </c>
      <c r="B93" t="s">
        <v>823</v>
      </c>
      <c r="C93" t="s">
        <v>588</v>
      </c>
      <c r="D93" t="s">
        <v>17</v>
      </c>
      <c r="E93" t="str">
        <f t="shared" si="0"/>
        <v>2022</v>
      </c>
      <c r="H93" t="s">
        <v>12</v>
      </c>
    </row>
    <row r="94" spans="1:8" x14ac:dyDescent="0.25">
      <c r="A94" t="s">
        <v>941</v>
      </c>
      <c r="B94" t="s">
        <v>1093</v>
      </c>
      <c r="C94" t="s">
        <v>588</v>
      </c>
      <c r="D94" t="s">
        <v>17</v>
      </c>
      <c r="E94" t="str">
        <f t="shared" si="0"/>
        <v>2022</v>
      </c>
      <c r="H94" t="s">
        <v>12</v>
      </c>
    </row>
    <row r="95" spans="1:8" x14ac:dyDescent="0.25">
      <c r="A95" t="s">
        <v>941</v>
      </c>
      <c r="B95" t="s">
        <v>1094</v>
      </c>
      <c r="C95" t="s">
        <v>588</v>
      </c>
      <c r="D95" t="s">
        <v>17</v>
      </c>
      <c r="E95" t="str">
        <f t="shared" si="0"/>
        <v>0000</v>
      </c>
      <c r="H95" t="s">
        <v>12</v>
      </c>
    </row>
    <row r="96" spans="1:8" x14ac:dyDescent="0.25">
      <c r="A96" t="s">
        <v>8</v>
      </c>
      <c r="B96" t="s">
        <v>34</v>
      </c>
      <c r="C96" t="s">
        <v>35</v>
      </c>
      <c r="D96" t="s">
        <v>17</v>
      </c>
      <c r="E96" t="str">
        <f t="shared" si="0"/>
        <v>2022</v>
      </c>
      <c r="H96" t="s">
        <v>12</v>
      </c>
    </row>
    <row r="97" spans="1:8" x14ac:dyDescent="0.25">
      <c r="A97" t="s">
        <v>941</v>
      </c>
      <c r="B97" t="s">
        <v>1338</v>
      </c>
      <c r="C97" t="s">
        <v>35</v>
      </c>
      <c r="D97" t="s">
        <v>17</v>
      </c>
      <c r="E97" t="str">
        <f t="shared" si="0"/>
        <v>0000</v>
      </c>
      <c r="H97" t="s">
        <v>12</v>
      </c>
    </row>
    <row r="98" spans="1:8" x14ac:dyDescent="0.25">
      <c r="A98" t="s">
        <v>8</v>
      </c>
      <c r="B98" t="s">
        <v>428</v>
      </c>
      <c r="C98" t="s">
        <v>429</v>
      </c>
      <c r="D98" t="s">
        <v>17</v>
      </c>
      <c r="E98" t="str">
        <f t="shared" si="0"/>
        <v>2022</v>
      </c>
      <c r="H98" t="s">
        <v>12</v>
      </c>
    </row>
    <row r="99" spans="1:8" x14ac:dyDescent="0.25">
      <c r="A99" t="s">
        <v>941</v>
      </c>
      <c r="B99" t="s">
        <v>1323</v>
      </c>
      <c r="C99" t="s">
        <v>429</v>
      </c>
      <c r="D99" t="s">
        <v>17</v>
      </c>
      <c r="E99" t="str">
        <f t="shared" si="0"/>
        <v>2022</v>
      </c>
      <c r="H99" t="s">
        <v>12</v>
      </c>
    </row>
    <row r="100" spans="1:8" x14ac:dyDescent="0.25">
      <c r="A100" t="s">
        <v>941</v>
      </c>
      <c r="B100" t="s">
        <v>1324</v>
      </c>
      <c r="C100" t="s">
        <v>429</v>
      </c>
      <c r="D100" t="s">
        <v>17</v>
      </c>
      <c r="E100" t="str">
        <f t="shared" si="0"/>
        <v>2022</v>
      </c>
      <c r="H100" t="s">
        <v>12</v>
      </c>
    </row>
    <row r="101" spans="1:8" x14ac:dyDescent="0.25">
      <c r="A101" t="s">
        <v>941</v>
      </c>
      <c r="B101" t="s">
        <v>1329</v>
      </c>
      <c r="C101" t="s">
        <v>429</v>
      </c>
      <c r="D101" t="s">
        <v>17</v>
      </c>
      <c r="E101" t="str">
        <f t="shared" si="0"/>
        <v>0000</v>
      </c>
      <c r="H101" t="s">
        <v>12</v>
      </c>
    </row>
    <row r="102" spans="1:8" x14ac:dyDescent="0.25">
      <c r="A102" t="s">
        <v>8</v>
      </c>
      <c r="B102" t="s">
        <v>36</v>
      </c>
      <c r="C102" t="s">
        <v>37</v>
      </c>
      <c r="D102" t="s">
        <v>17</v>
      </c>
      <c r="E102" t="str">
        <f t="shared" si="0"/>
        <v>0000</v>
      </c>
      <c r="H102" t="s">
        <v>12</v>
      </c>
    </row>
    <row r="103" spans="1:8" x14ac:dyDescent="0.25">
      <c r="A103" t="s">
        <v>8</v>
      </c>
      <c r="B103" t="s">
        <v>38</v>
      </c>
      <c r="C103" t="s">
        <v>39</v>
      </c>
      <c r="D103" t="s">
        <v>17</v>
      </c>
      <c r="E103" t="str">
        <f t="shared" si="0"/>
        <v>0000</v>
      </c>
      <c r="H103" t="s">
        <v>12</v>
      </c>
    </row>
    <row r="104" spans="1:8" x14ac:dyDescent="0.25">
      <c r="A104" t="s">
        <v>8</v>
      </c>
      <c r="B104" t="s">
        <v>40</v>
      </c>
      <c r="C104" t="s">
        <v>41</v>
      </c>
      <c r="D104" t="s">
        <v>17</v>
      </c>
      <c r="E104" t="str">
        <f t="shared" si="0"/>
        <v>0000</v>
      </c>
      <c r="H104" t="s">
        <v>12</v>
      </c>
    </row>
    <row r="105" spans="1:8" x14ac:dyDescent="0.25">
      <c r="A105" t="s">
        <v>8</v>
      </c>
      <c r="B105" t="s">
        <v>42</v>
      </c>
      <c r="C105" t="s">
        <v>43</v>
      </c>
      <c r="D105" t="s">
        <v>17</v>
      </c>
      <c r="E105" t="str">
        <f t="shared" si="0"/>
        <v>0000</v>
      </c>
      <c r="H105" t="s">
        <v>12</v>
      </c>
    </row>
    <row r="106" spans="1:8" x14ac:dyDescent="0.25">
      <c r="A106" t="s">
        <v>8</v>
      </c>
      <c r="B106" t="s">
        <v>44</v>
      </c>
      <c r="C106" t="s">
        <v>45</v>
      </c>
      <c r="D106" t="s">
        <v>17</v>
      </c>
      <c r="E106" t="str">
        <f t="shared" ref="E106:E169" si="1">A107</f>
        <v>0000</v>
      </c>
      <c r="H106" t="s">
        <v>12</v>
      </c>
    </row>
    <row r="107" spans="1:8" x14ac:dyDescent="0.25">
      <c r="A107" t="s">
        <v>8</v>
      </c>
      <c r="B107" t="s">
        <v>46</v>
      </c>
      <c r="C107" t="s">
        <v>47</v>
      </c>
      <c r="D107" t="s">
        <v>17</v>
      </c>
      <c r="E107" t="str">
        <f t="shared" si="1"/>
        <v>2022</v>
      </c>
      <c r="H107" t="s">
        <v>12</v>
      </c>
    </row>
    <row r="108" spans="1:8" x14ac:dyDescent="0.25">
      <c r="A108" t="s">
        <v>941</v>
      </c>
      <c r="B108" t="s">
        <v>1096</v>
      </c>
      <c r="C108" t="s">
        <v>47</v>
      </c>
      <c r="D108" t="s">
        <v>17</v>
      </c>
      <c r="E108" t="str">
        <f t="shared" si="1"/>
        <v>2022</v>
      </c>
      <c r="H108" t="s">
        <v>12</v>
      </c>
    </row>
    <row r="109" spans="1:8" x14ac:dyDescent="0.25">
      <c r="A109" t="s">
        <v>941</v>
      </c>
      <c r="B109" t="s">
        <v>1097</v>
      </c>
      <c r="C109" t="s">
        <v>47</v>
      </c>
      <c r="D109" t="s">
        <v>17</v>
      </c>
      <c r="E109" t="str">
        <f t="shared" si="1"/>
        <v>0000</v>
      </c>
      <c r="H109" t="s">
        <v>12</v>
      </c>
    </row>
    <row r="110" spans="1:8" x14ac:dyDescent="0.25">
      <c r="A110" t="s">
        <v>8</v>
      </c>
      <c r="B110" t="s">
        <v>48</v>
      </c>
      <c r="C110" t="s">
        <v>49</v>
      </c>
      <c r="D110" t="s">
        <v>17</v>
      </c>
      <c r="E110" t="str">
        <f t="shared" si="1"/>
        <v>2021</v>
      </c>
      <c r="H110" t="s">
        <v>12</v>
      </c>
    </row>
    <row r="111" spans="1:8" x14ac:dyDescent="0.25">
      <c r="A111" t="s">
        <v>494</v>
      </c>
      <c r="B111" t="s">
        <v>824</v>
      </c>
      <c r="C111" t="s">
        <v>825</v>
      </c>
      <c r="D111" t="s">
        <v>265</v>
      </c>
      <c r="E111" t="str">
        <f t="shared" si="1"/>
        <v>2021</v>
      </c>
      <c r="H111" t="s">
        <v>12</v>
      </c>
    </row>
    <row r="112" spans="1:8" x14ac:dyDescent="0.25">
      <c r="A112" t="s">
        <v>494</v>
      </c>
      <c r="B112" t="s">
        <v>979</v>
      </c>
      <c r="C112" t="s">
        <v>980</v>
      </c>
      <c r="D112" t="s">
        <v>591</v>
      </c>
      <c r="E112" t="str">
        <f t="shared" si="1"/>
        <v>2021</v>
      </c>
      <c r="H112" t="s">
        <v>12</v>
      </c>
    </row>
    <row r="113" spans="1:8" x14ac:dyDescent="0.25">
      <c r="A113" t="s">
        <v>494</v>
      </c>
      <c r="B113" t="s">
        <v>627</v>
      </c>
      <c r="C113" t="s">
        <v>628</v>
      </c>
      <c r="D113" t="s">
        <v>629</v>
      </c>
      <c r="E113" t="str">
        <f t="shared" si="1"/>
        <v>0000</v>
      </c>
      <c r="H113" t="s">
        <v>12</v>
      </c>
    </row>
    <row r="114" spans="1:8" x14ac:dyDescent="0.25">
      <c r="A114" t="s">
        <v>8</v>
      </c>
      <c r="B114" t="s">
        <v>50</v>
      </c>
      <c r="C114" t="s">
        <v>51</v>
      </c>
      <c r="D114" t="s">
        <v>52</v>
      </c>
      <c r="E114" t="str">
        <f t="shared" si="1"/>
        <v>2022</v>
      </c>
      <c r="H114" t="s">
        <v>12</v>
      </c>
    </row>
    <row r="115" spans="1:8" x14ac:dyDescent="0.25">
      <c r="A115" t="s">
        <v>941</v>
      </c>
      <c r="B115" t="s">
        <v>1341</v>
      </c>
      <c r="C115" t="s">
        <v>51</v>
      </c>
      <c r="D115" t="s">
        <v>52</v>
      </c>
      <c r="E115" t="str">
        <f t="shared" si="1"/>
        <v>0000</v>
      </c>
      <c r="H115" t="s">
        <v>12</v>
      </c>
    </row>
    <row r="116" spans="1:8" x14ac:dyDescent="0.25">
      <c r="A116" t="s">
        <v>8</v>
      </c>
      <c r="B116" t="s">
        <v>53</v>
      </c>
      <c r="C116" t="s">
        <v>54</v>
      </c>
      <c r="D116" t="s">
        <v>55</v>
      </c>
      <c r="E116" t="str">
        <f t="shared" si="1"/>
        <v>2021</v>
      </c>
      <c r="H116" t="s">
        <v>12</v>
      </c>
    </row>
    <row r="117" spans="1:8" x14ac:dyDescent="0.25">
      <c r="A117" t="s">
        <v>494</v>
      </c>
      <c r="B117" t="s">
        <v>495</v>
      </c>
      <c r="C117" t="s">
        <v>54</v>
      </c>
      <c r="D117" t="s">
        <v>55</v>
      </c>
      <c r="E117" t="str">
        <f t="shared" si="1"/>
        <v>2021</v>
      </c>
      <c r="H117" t="s">
        <v>12</v>
      </c>
    </row>
    <row r="118" spans="1:8" x14ac:dyDescent="0.25">
      <c r="A118" t="s">
        <v>494</v>
      </c>
      <c r="B118" t="s">
        <v>826</v>
      </c>
      <c r="C118" t="s">
        <v>54</v>
      </c>
      <c r="D118" t="s">
        <v>55</v>
      </c>
      <c r="E118" t="str">
        <f t="shared" si="1"/>
        <v>2022</v>
      </c>
      <c r="H118" t="s">
        <v>12</v>
      </c>
    </row>
    <row r="119" spans="1:8" x14ac:dyDescent="0.25">
      <c r="A119" t="s">
        <v>941</v>
      </c>
      <c r="B119" t="s">
        <v>1342</v>
      </c>
      <c r="C119" t="s">
        <v>54</v>
      </c>
      <c r="D119" t="s">
        <v>55</v>
      </c>
      <c r="E119" t="str">
        <f t="shared" si="1"/>
        <v>2022</v>
      </c>
      <c r="H119" t="s">
        <v>12</v>
      </c>
    </row>
    <row r="120" spans="1:8" x14ac:dyDescent="0.25">
      <c r="A120" t="s">
        <v>941</v>
      </c>
      <c r="B120" t="s">
        <v>1343</v>
      </c>
      <c r="C120" t="s">
        <v>54</v>
      </c>
      <c r="D120" t="s">
        <v>55</v>
      </c>
      <c r="E120" t="str">
        <f t="shared" si="1"/>
        <v>2021</v>
      </c>
      <c r="H120" t="s">
        <v>12</v>
      </c>
    </row>
    <row r="121" spans="1:8" x14ac:dyDescent="0.25">
      <c r="A121" t="s">
        <v>494</v>
      </c>
      <c r="B121" t="s">
        <v>973</v>
      </c>
      <c r="C121" t="s">
        <v>974</v>
      </c>
      <c r="D121" t="s">
        <v>498</v>
      </c>
      <c r="E121" t="str">
        <f t="shared" si="1"/>
        <v>0000</v>
      </c>
      <c r="H121" t="s">
        <v>12</v>
      </c>
    </row>
    <row r="122" spans="1:8" x14ac:dyDescent="0.25">
      <c r="A122" t="s">
        <v>8</v>
      </c>
      <c r="B122" t="s">
        <v>56</v>
      </c>
      <c r="C122" t="s">
        <v>57</v>
      </c>
      <c r="D122" t="s">
        <v>58</v>
      </c>
      <c r="E122" t="str">
        <f t="shared" si="1"/>
        <v>2021</v>
      </c>
      <c r="H122" t="s">
        <v>12</v>
      </c>
    </row>
    <row r="123" spans="1:8" x14ac:dyDescent="0.25">
      <c r="A123" t="s">
        <v>494</v>
      </c>
      <c r="B123" t="s">
        <v>827</v>
      </c>
      <c r="C123" t="s">
        <v>57</v>
      </c>
      <c r="D123" t="s">
        <v>58</v>
      </c>
      <c r="E123" t="str">
        <f t="shared" si="1"/>
        <v>2022</v>
      </c>
      <c r="H123" t="s">
        <v>12</v>
      </c>
    </row>
    <row r="124" spans="1:8" x14ac:dyDescent="0.25">
      <c r="A124" t="s">
        <v>941</v>
      </c>
      <c r="B124" t="s">
        <v>1716</v>
      </c>
      <c r="C124" t="s">
        <v>1717</v>
      </c>
      <c r="D124" t="s">
        <v>55</v>
      </c>
      <c r="E124" t="str">
        <f t="shared" si="1"/>
        <v>2021</v>
      </c>
      <c r="H124" t="s">
        <v>12</v>
      </c>
    </row>
    <row r="125" spans="1:8" x14ac:dyDescent="0.25">
      <c r="A125" t="s">
        <v>494</v>
      </c>
      <c r="B125" t="s">
        <v>828</v>
      </c>
      <c r="C125" t="s">
        <v>829</v>
      </c>
      <c r="D125" t="s">
        <v>809</v>
      </c>
      <c r="E125" t="str">
        <f t="shared" si="1"/>
        <v>2021</v>
      </c>
      <c r="H125" t="s">
        <v>12</v>
      </c>
    </row>
    <row r="126" spans="1:8" x14ac:dyDescent="0.25">
      <c r="A126" t="s">
        <v>494</v>
      </c>
      <c r="B126" t="s">
        <v>1077</v>
      </c>
      <c r="C126" t="s">
        <v>1078</v>
      </c>
      <c r="D126" t="s">
        <v>1079</v>
      </c>
      <c r="E126" t="str">
        <f t="shared" si="1"/>
        <v>2021</v>
      </c>
      <c r="H126" t="s">
        <v>12</v>
      </c>
    </row>
    <row r="127" spans="1:8" x14ac:dyDescent="0.25">
      <c r="A127" t="s">
        <v>494</v>
      </c>
      <c r="B127" t="s">
        <v>960</v>
      </c>
      <c r="C127" t="s">
        <v>961</v>
      </c>
      <c r="D127" t="s">
        <v>962</v>
      </c>
      <c r="E127" t="str">
        <f t="shared" si="1"/>
        <v>0000</v>
      </c>
      <c r="H127" t="s">
        <v>12</v>
      </c>
    </row>
    <row r="128" spans="1:8" x14ac:dyDescent="0.25">
      <c r="A128" t="s">
        <v>8</v>
      </c>
      <c r="B128" t="s">
        <v>59</v>
      </c>
      <c r="C128" t="s">
        <v>60</v>
      </c>
      <c r="D128" t="s">
        <v>61</v>
      </c>
      <c r="E128" t="str">
        <f t="shared" si="1"/>
        <v>2021</v>
      </c>
      <c r="H128" t="s">
        <v>12</v>
      </c>
    </row>
    <row r="129" spans="1:8" x14ac:dyDescent="0.25">
      <c r="A129" t="s">
        <v>494</v>
      </c>
      <c r="B129" t="s">
        <v>589</v>
      </c>
      <c r="C129" t="s">
        <v>590</v>
      </c>
      <c r="D129" t="s">
        <v>591</v>
      </c>
      <c r="E129" t="str">
        <f t="shared" si="1"/>
        <v>2021</v>
      </c>
      <c r="H129" t="s">
        <v>12</v>
      </c>
    </row>
    <row r="130" spans="1:8" x14ac:dyDescent="0.25">
      <c r="A130" t="s">
        <v>494</v>
      </c>
      <c r="B130" t="s">
        <v>646</v>
      </c>
      <c r="C130" t="s">
        <v>647</v>
      </c>
      <c r="D130" t="s">
        <v>648</v>
      </c>
      <c r="E130" t="str">
        <f t="shared" si="1"/>
        <v>2022</v>
      </c>
      <c r="H130" t="s">
        <v>12</v>
      </c>
    </row>
    <row r="131" spans="1:8" x14ac:dyDescent="0.25">
      <c r="A131" t="s">
        <v>941</v>
      </c>
      <c r="B131" t="s">
        <v>1098</v>
      </c>
      <c r="C131" t="s">
        <v>647</v>
      </c>
      <c r="D131" t="s">
        <v>648</v>
      </c>
      <c r="E131" t="str">
        <f t="shared" si="1"/>
        <v>2022</v>
      </c>
      <c r="H131" t="s">
        <v>12</v>
      </c>
    </row>
    <row r="132" spans="1:8" x14ac:dyDescent="0.25">
      <c r="A132" t="s">
        <v>941</v>
      </c>
      <c r="B132" t="s">
        <v>1099</v>
      </c>
      <c r="C132" t="s">
        <v>647</v>
      </c>
      <c r="D132" t="s">
        <v>648</v>
      </c>
      <c r="E132" t="str">
        <f t="shared" si="1"/>
        <v>2022</v>
      </c>
      <c r="H132" t="s">
        <v>12</v>
      </c>
    </row>
    <row r="133" spans="1:8" x14ac:dyDescent="0.25">
      <c r="A133" t="s">
        <v>941</v>
      </c>
      <c r="B133" t="s">
        <v>1344</v>
      </c>
      <c r="C133" t="s">
        <v>1345</v>
      </c>
      <c r="D133" t="s">
        <v>929</v>
      </c>
      <c r="E133" t="str">
        <f t="shared" si="1"/>
        <v>2021</v>
      </c>
      <c r="H133" t="s">
        <v>12</v>
      </c>
    </row>
    <row r="134" spans="1:8" x14ac:dyDescent="0.25">
      <c r="A134" t="s">
        <v>494</v>
      </c>
      <c r="B134" t="s">
        <v>592</v>
      </c>
      <c r="C134" t="s">
        <v>593</v>
      </c>
      <c r="E134" t="str">
        <f t="shared" si="1"/>
        <v>2021</v>
      </c>
      <c r="H134" t="s">
        <v>12</v>
      </c>
    </row>
    <row r="135" spans="1:8" x14ac:dyDescent="0.25">
      <c r="A135" t="s">
        <v>494</v>
      </c>
      <c r="B135" t="s">
        <v>830</v>
      </c>
      <c r="C135" t="s">
        <v>831</v>
      </c>
      <c r="D135" t="s">
        <v>832</v>
      </c>
      <c r="E135" t="str">
        <f t="shared" si="1"/>
        <v>0000</v>
      </c>
      <c r="H135" t="s">
        <v>12</v>
      </c>
    </row>
    <row r="136" spans="1:8" x14ac:dyDescent="0.25">
      <c r="A136" t="s">
        <v>8</v>
      </c>
      <c r="B136" t="s">
        <v>62</v>
      </c>
      <c r="C136" t="s">
        <v>63</v>
      </c>
      <c r="D136" t="s">
        <v>64</v>
      </c>
      <c r="E136" t="str">
        <f t="shared" si="1"/>
        <v>2021</v>
      </c>
      <c r="H136" t="s">
        <v>12</v>
      </c>
    </row>
    <row r="137" spans="1:8" x14ac:dyDescent="0.25">
      <c r="A137" t="s">
        <v>494</v>
      </c>
      <c r="B137" t="s">
        <v>833</v>
      </c>
      <c r="C137" t="s">
        <v>63</v>
      </c>
      <c r="D137" t="s">
        <v>64</v>
      </c>
      <c r="E137" t="str">
        <f t="shared" si="1"/>
        <v>2022</v>
      </c>
      <c r="H137" t="s">
        <v>12</v>
      </c>
    </row>
    <row r="138" spans="1:8" x14ac:dyDescent="0.25">
      <c r="A138" t="s">
        <v>941</v>
      </c>
      <c r="B138" t="s">
        <v>1346</v>
      </c>
      <c r="C138" t="s">
        <v>63</v>
      </c>
      <c r="D138" t="s">
        <v>64</v>
      </c>
      <c r="E138" t="str">
        <f t="shared" si="1"/>
        <v>2022</v>
      </c>
      <c r="H138" t="s">
        <v>12</v>
      </c>
    </row>
    <row r="139" spans="1:8" x14ac:dyDescent="0.25">
      <c r="A139" t="s">
        <v>941</v>
      </c>
      <c r="B139" t="s">
        <v>1347</v>
      </c>
      <c r="C139" t="s">
        <v>63</v>
      </c>
      <c r="D139" t="s">
        <v>64</v>
      </c>
      <c r="E139" t="str">
        <f t="shared" si="1"/>
        <v>0000</v>
      </c>
      <c r="H139" t="s">
        <v>12</v>
      </c>
    </row>
    <row r="140" spans="1:8" x14ac:dyDescent="0.25">
      <c r="A140" t="s">
        <v>8</v>
      </c>
      <c r="B140" t="s">
        <v>65</v>
      </c>
      <c r="C140" t="s">
        <v>66</v>
      </c>
      <c r="D140" t="s">
        <v>67</v>
      </c>
      <c r="E140" t="str">
        <f t="shared" si="1"/>
        <v>2022</v>
      </c>
      <c r="H140" t="s">
        <v>12</v>
      </c>
    </row>
    <row r="141" spans="1:8" x14ac:dyDescent="0.25">
      <c r="A141" t="s">
        <v>941</v>
      </c>
      <c r="B141" t="s">
        <v>1354</v>
      </c>
      <c r="C141" t="s">
        <v>1355</v>
      </c>
      <c r="D141" t="s">
        <v>596</v>
      </c>
      <c r="E141" t="str">
        <f t="shared" si="1"/>
        <v>2021</v>
      </c>
      <c r="H141" t="s">
        <v>12</v>
      </c>
    </row>
    <row r="142" spans="1:8" x14ac:dyDescent="0.25">
      <c r="A142" t="s">
        <v>494</v>
      </c>
      <c r="B142" t="s">
        <v>649</v>
      </c>
      <c r="C142" t="s">
        <v>650</v>
      </c>
      <c r="D142" t="s">
        <v>596</v>
      </c>
      <c r="E142" t="str">
        <f t="shared" si="1"/>
        <v>2021</v>
      </c>
      <c r="H142" t="s">
        <v>12</v>
      </c>
    </row>
    <row r="143" spans="1:8" x14ac:dyDescent="0.25">
      <c r="A143" t="s">
        <v>494</v>
      </c>
      <c r="B143" t="s">
        <v>651</v>
      </c>
      <c r="C143" t="s">
        <v>650</v>
      </c>
      <c r="D143" t="s">
        <v>596</v>
      </c>
      <c r="E143" t="str">
        <f t="shared" si="1"/>
        <v>2021</v>
      </c>
      <c r="H143" t="s">
        <v>12</v>
      </c>
    </row>
    <row r="144" spans="1:8" x14ac:dyDescent="0.25">
      <c r="A144" t="s">
        <v>494</v>
      </c>
      <c r="B144" t="s">
        <v>594</v>
      </c>
      <c r="C144" t="s">
        <v>595</v>
      </c>
      <c r="D144" t="s">
        <v>596</v>
      </c>
      <c r="E144" t="str">
        <f t="shared" si="1"/>
        <v>2022</v>
      </c>
      <c r="H144" t="s">
        <v>12</v>
      </c>
    </row>
    <row r="145" spans="1:8" x14ac:dyDescent="0.25">
      <c r="A145" t="s">
        <v>941</v>
      </c>
      <c r="B145" t="s">
        <v>1100</v>
      </c>
      <c r="C145" t="s">
        <v>1101</v>
      </c>
      <c r="D145" t="s">
        <v>596</v>
      </c>
      <c r="E145" t="str">
        <f t="shared" si="1"/>
        <v>2021</v>
      </c>
      <c r="H145" t="s">
        <v>12</v>
      </c>
    </row>
    <row r="146" spans="1:8" x14ac:dyDescent="0.25">
      <c r="A146" t="s">
        <v>494</v>
      </c>
      <c r="B146" t="s">
        <v>599</v>
      </c>
      <c r="C146" t="s">
        <v>600</v>
      </c>
      <c r="D146" t="s">
        <v>596</v>
      </c>
      <c r="E146" t="str">
        <f t="shared" si="1"/>
        <v>2021</v>
      </c>
      <c r="H146" t="s">
        <v>12</v>
      </c>
    </row>
    <row r="147" spans="1:8" x14ac:dyDescent="0.25">
      <c r="A147" t="s">
        <v>494</v>
      </c>
      <c r="B147" t="s">
        <v>836</v>
      </c>
      <c r="C147" t="s">
        <v>600</v>
      </c>
      <c r="D147" t="s">
        <v>596</v>
      </c>
      <c r="E147" t="str">
        <f t="shared" si="1"/>
        <v>2021</v>
      </c>
      <c r="H147" t="s">
        <v>12</v>
      </c>
    </row>
    <row r="148" spans="1:8" x14ac:dyDescent="0.25">
      <c r="A148" t="s">
        <v>494</v>
      </c>
      <c r="B148" t="s">
        <v>597</v>
      </c>
      <c r="C148" t="s">
        <v>598</v>
      </c>
      <c r="D148" t="s">
        <v>596</v>
      </c>
      <c r="E148" t="str">
        <f t="shared" si="1"/>
        <v>2021</v>
      </c>
      <c r="H148" t="s">
        <v>12</v>
      </c>
    </row>
    <row r="149" spans="1:8" x14ac:dyDescent="0.25">
      <c r="A149" t="s">
        <v>494</v>
      </c>
      <c r="B149" t="s">
        <v>652</v>
      </c>
      <c r="C149" t="s">
        <v>653</v>
      </c>
      <c r="D149" t="s">
        <v>414</v>
      </c>
      <c r="E149" t="str">
        <f t="shared" si="1"/>
        <v>2021</v>
      </c>
      <c r="H149" t="s">
        <v>12</v>
      </c>
    </row>
    <row r="150" spans="1:8" x14ac:dyDescent="0.25">
      <c r="A150" t="s">
        <v>494</v>
      </c>
      <c r="B150" t="s">
        <v>1011</v>
      </c>
      <c r="C150" t="s">
        <v>653</v>
      </c>
      <c r="D150" t="s">
        <v>414</v>
      </c>
      <c r="E150" t="str">
        <f t="shared" si="1"/>
        <v>2022</v>
      </c>
      <c r="H150" t="s">
        <v>12</v>
      </c>
    </row>
    <row r="151" spans="1:8" x14ac:dyDescent="0.25">
      <c r="A151" t="s">
        <v>941</v>
      </c>
      <c r="B151" t="s">
        <v>1102</v>
      </c>
      <c r="C151" t="s">
        <v>653</v>
      </c>
      <c r="D151" t="s">
        <v>414</v>
      </c>
      <c r="E151" t="str">
        <f t="shared" si="1"/>
        <v>2022</v>
      </c>
      <c r="H151" t="s">
        <v>12</v>
      </c>
    </row>
    <row r="152" spans="1:8" x14ac:dyDescent="0.25">
      <c r="A152" t="s">
        <v>941</v>
      </c>
      <c r="B152" t="s">
        <v>1357</v>
      </c>
      <c r="C152" t="s">
        <v>653</v>
      </c>
      <c r="D152" t="s">
        <v>414</v>
      </c>
      <c r="E152" t="str">
        <f t="shared" si="1"/>
        <v>2022</v>
      </c>
      <c r="H152" t="s">
        <v>12</v>
      </c>
    </row>
    <row r="153" spans="1:8" x14ac:dyDescent="0.25">
      <c r="A153" t="s">
        <v>941</v>
      </c>
      <c r="B153" t="s">
        <v>1358</v>
      </c>
      <c r="C153" t="s">
        <v>1359</v>
      </c>
      <c r="D153" t="s">
        <v>414</v>
      </c>
      <c r="E153" t="str">
        <f t="shared" si="1"/>
        <v>2021</v>
      </c>
      <c r="H153" t="s">
        <v>12</v>
      </c>
    </row>
    <row r="154" spans="1:8" x14ac:dyDescent="0.25">
      <c r="A154" t="s">
        <v>494</v>
      </c>
      <c r="B154" t="s">
        <v>992</v>
      </c>
      <c r="C154" t="s">
        <v>993</v>
      </c>
      <c r="D154" t="s">
        <v>168</v>
      </c>
      <c r="E154" t="str">
        <f t="shared" si="1"/>
        <v>2022</v>
      </c>
      <c r="H154" t="s">
        <v>12</v>
      </c>
    </row>
    <row r="155" spans="1:8" x14ac:dyDescent="0.25">
      <c r="A155" t="s">
        <v>941</v>
      </c>
      <c r="B155" t="s">
        <v>1103</v>
      </c>
      <c r="C155" t="s">
        <v>1104</v>
      </c>
      <c r="E155" t="str">
        <f t="shared" si="1"/>
        <v>0000</v>
      </c>
      <c r="H155" t="s">
        <v>12</v>
      </c>
    </row>
    <row r="156" spans="1:8" x14ac:dyDescent="0.25">
      <c r="A156" t="s">
        <v>8</v>
      </c>
      <c r="B156" t="s">
        <v>68</v>
      </c>
      <c r="C156" t="s">
        <v>69</v>
      </c>
      <c r="D156" t="s">
        <v>70</v>
      </c>
      <c r="E156" t="str">
        <f t="shared" si="1"/>
        <v>2022</v>
      </c>
      <c r="H156" t="s">
        <v>12</v>
      </c>
    </row>
    <row r="157" spans="1:8" x14ac:dyDescent="0.25">
      <c r="A157" t="s">
        <v>941</v>
      </c>
      <c r="B157" t="s">
        <v>1356</v>
      </c>
      <c r="C157" t="s">
        <v>69</v>
      </c>
      <c r="D157" t="s">
        <v>70</v>
      </c>
      <c r="E157" t="str">
        <f t="shared" si="1"/>
        <v>2021</v>
      </c>
      <c r="H157" t="s">
        <v>12</v>
      </c>
    </row>
    <row r="158" spans="1:8" x14ac:dyDescent="0.25">
      <c r="A158" t="s">
        <v>494</v>
      </c>
      <c r="B158" t="s">
        <v>654</v>
      </c>
      <c r="C158" t="s">
        <v>655</v>
      </c>
      <c r="D158" t="s">
        <v>656</v>
      </c>
      <c r="E158" t="str">
        <f t="shared" si="1"/>
        <v>2021</v>
      </c>
      <c r="H158" t="s">
        <v>12</v>
      </c>
    </row>
    <row r="159" spans="1:8" x14ac:dyDescent="0.25">
      <c r="A159" t="s">
        <v>494</v>
      </c>
      <c r="B159" t="s">
        <v>657</v>
      </c>
      <c r="C159" t="s">
        <v>658</v>
      </c>
      <c r="D159" t="s">
        <v>659</v>
      </c>
      <c r="E159" t="str">
        <f t="shared" si="1"/>
        <v>2021</v>
      </c>
      <c r="H159" t="s">
        <v>12</v>
      </c>
    </row>
    <row r="160" spans="1:8" x14ac:dyDescent="0.25">
      <c r="A160" t="s">
        <v>494</v>
      </c>
      <c r="B160" t="s">
        <v>660</v>
      </c>
      <c r="C160" t="s">
        <v>658</v>
      </c>
      <c r="D160" t="s">
        <v>659</v>
      </c>
      <c r="E160" t="str">
        <f t="shared" si="1"/>
        <v>2021</v>
      </c>
      <c r="H160" t="s">
        <v>12</v>
      </c>
    </row>
    <row r="161" spans="1:8" x14ac:dyDescent="0.25">
      <c r="A161" t="s">
        <v>494</v>
      </c>
      <c r="B161" t="s">
        <v>661</v>
      </c>
      <c r="C161" t="s">
        <v>658</v>
      </c>
      <c r="D161" t="s">
        <v>659</v>
      </c>
      <c r="E161" t="str">
        <f t="shared" si="1"/>
        <v>2021</v>
      </c>
      <c r="H161" t="s">
        <v>12</v>
      </c>
    </row>
    <row r="162" spans="1:8" x14ac:dyDescent="0.25">
      <c r="A162" t="s">
        <v>494</v>
      </c>
      <c r="B162" t="s">
        <v>662</v>
      </c>
      <c r="C162" t="s">
        <v>663</v>
      </c>
      <c r="D162" t="s">
        <v>659</v>
      </c>
      <c r="E162" t="str">
        <f t="shared" si="1"/>
        <v>2021</v>
      </c>
      <c r="H162" t="s">
        <v>12</v>
      </c>
    </row>
    <row r="163" spans="1:8" x14ac:dyDescent="0.25">
      <c r="A163" t="s">
        <v>494</v>
      </c>
      <c r="B163" t="s">
        <v>664</v>
      </c>
      <c r="C163" t="s">
        <v>665</v>
      </c>
      <c r="D163" t="s">
        <v>659</v>
      </c>
      <c r="E163" t="str">
        <f t="shared" si="1"/>
        <v>2022</v>
      </c>
      <c r="H163" t="s">
        <v>12</v>
      </c>
    </row>
    <row r="164" spans="1:8" x14ac:dyDescent="0.25">
      <c r="A164" t="s">
        <v>941</v>
      </c>
      <c r="B164" t="s">
        <v>1105</v>
      </c>
      <c r="C164" t="s">
        <v>1106</v>
      </c>
      <c r="D164" t="s">
        <v>659</v>
      </c>
      <c r="E164" t="str">
        <f t="shared" si="1"/>
        <v>2022</v>
      </c>
      <c r="H164" t="s">
        <v>12</v>
      </c>
    </row>
    <row r="165" spans="1:8" x14ac:dyDescent="0.25">
      <c r="A165" t="s">
        <v>941</v>
      </c>
      <c r="B165" t="s">
        <v>1360</v>
      </c>
      <c r="C165" t="s">
        <v>1361</v>
      </c>
      <c r="D165" t="s">
        <v>659</v>
      </c>
      <c r="E165" t="str">
        <f t="shared" si="1"/>
        <v>2021</v>
      </c>
      <c r="H165" t="s">
        <v>12</v>
      </c>
    </row>
    <row r="166" spans="1:8" x14ac:dyDescent="0.25">
      <c r="A166" t="s">
        <v>494</v>
      </c>
      <c r="B166" t="s">
        <v>1045</v>
      </c>
      <c r="C166" t="s">
        <v>1046</v>
      </c>
      <c r="D166" t="s">
        <v>659</v>
      </c>
      <c r="E166" t="str">
        <f t="shared" si="1"/>
        <v>2022</v>
      </c>
      <c r="H166" t="s">
        <v>12</v>
      </c>
    </row>
    <row r="167" spans="1:8" x14ac:dyDescent="0.25">
      <c r="A167" t="s">
        <v>941</v>
      </c>
      <c r="B167" t="s">
        <v>1362</v>
      </c>
      <c r="C167" t="s">
        <v>1363</v>
      </c>
      <c r="D167" t="s">
        <v>64</v>
      </c>
      <c r="E167" t="str">
        <f t="shared" si="1"/>
        <v>0000</v>
      </c>
      <c r="H167" t="s">
        <v>12</v>
      </c>
    </row>
    <row r="168" spans="1:8" x14ac:dyDescent="0.25">
      <c r="A168" t="s">
        <v>8</v>
      </c>
      <c r="B168" t="s">
        <v>71</v>
      </c>
      <c r="C168" t="s">
        <v>72</v>
      </c>
      <c r="D168" t="s">
        <v>64</v>
      </c>
      <c r="E168" t="str">
        <f t="shared" si="1"/>
        <v>2022</v>
      </c>
      <c r="H168" t="s">
        <v>12</v>
      </c>
    </row>
    <row r="169" spans="1:8" x14ac:dyDescent="0.25">
      <c r="A169" t="s">
        <v>941</v>
      </c>
      <c r="B169" t="s">
        <v>1364</v>
      </c>
      <c r="C169" t="s">
        <v>72</v>
      </c>
      <c r="D169" t="s">
        <v>64</v>
      </c>
      <c r="E169" t="str">
        <f t="shared" si="1"/>
        <v>0000</v>
      </c>
      <c r="H169" t="s">
        <v>12</v>
      </c>
    </row>
    <row r="170" spans="1:8" x14ac:dyDescent="0.25">
      <c r="A170" t="s">
        <v>8</v>
      </c>
      <c r="B170" t="s">
        <v>73</v>
      </c>
      <c r="C170" t="s">
        <v>74</v>
      </c>
      <c r="D170" t="s">
        <v>64</v>
      </c>
      <c r="E170" t="str">
        <f t="shared" ref="E170:E233" si="2">A171</f>
        <v>2021</v>
      </c>
      <c r="H170" t="s">
        <v>12</v>
      </c>
    </row>
    <row r="171" spans="1:8" x14ac:dyDescent="0.25">
      <c r="A171" t="s">
        <v>494</v>
      </c>
      <c r="B171" t="s">
        <v>837</v>
      </c>
      <c r="C171" t="s">
        <v>74</v>
      </c>
      <c r="D171" t="s">
        <v>64</v>
      </c>
      <c r="E171" t="str">
        <f t="shared" si="2"/>
        <v>2022</v>
      </c>
      <c r="H171" t="s">
        <v>12</v>
      </c>
    </row>
    <row r="172" spans="1:8" x14ac:dyDescent="0.25">
      <c r="A172" t="s">
        <v>941</v>
      </c>
      <c r="B172" t="s">
        <v>1107</v>
      </c>
      <c r="C172" t="s">
        <v>74</v>
      </c>
      <c r="D172" t="s">
        <v>64</v>
      </c>
      <c r="E172" t="str">
        <f t="shared" si="2"/>
        <v>2022</v>
      </c>
      <c r="H172" t="s">
        <v>12</v>
      </c>
    </row>
    <row r="173" spans="1:8" x14ac:dyDescent="0.25">
      <c r="A173" t="s">
        <v>941</v>
      </c>
      <c r="B173" t="s">
        <v>1365</v>
      </c>
      <c r="C173" t="s">
        <v>74</v>
      </c>
      <c r="D173" t="s">
        <v>64</v>
      </c>
      <c r="E173" t="str">
        <f t="shared" si="2"/>
        <v>2022</v>
      </c>
      <c r="H173" t="s">
        <v>12</v>
      </c>
    </row>
    <row r="174" spans="1:8" x14ac:dyDescent="0.25">
      <c r="A174" t="s">
        <v>941</v>
      </c>
      <c r="B174" t="s">
        <v>1366</v>
      </c>
      <c r="C174" t="s">
        <v>74</v>
      </c>
      <c r="D174" t="s">
        <v>64</v>
      </c>
      <c r="E174" t="str">
        <f t="shared" si="2"/>
        <v>2022</v>
      </c>
      <c r="H174" t="s">
        <v>12</v>
      </c>
    </row>
    <row r="175" spans="1:8" x14ac:dyDescent="0.25">
      <c r="A175" t="s">
        <v>941</v>
      </c>
      <c r="B175" t="s">
        <v>1367</v>
      </c>
      <c r="C175" t="s">
        <v>74</v>
      </c>
      <c r="D175" t="s">
        <v>64</v>
      </c>
      <c r="E175" t="str">
        <f t="shared" si="2"/>
        <v>2022</v>
      </c>
      <c r="H175" t="s">
        <v>12</v>
      </c>
    </row>
    <row r="176" spans="1:8" x14ac:dyDescent="0.25">
      <c r="A176" t="s">
        <v>941</v>
      </c>
      <c r="B176" t="s">
        <v>1368</v>
      </c>
      <c r="C176" t="s">
        <v>74</v>
      </c>
      <c r="D176" t="s">
        <v>64</v>
      </c>
      <c r="E176" t="str">
        <f t="shared" si="2"/>
        <v>0000</v>
      </c>
      <c r="H176" t="s">
        <v>12</v>
      </c>
    </row>
    <row r="177" spans="1:8" x14ac:dyDescent="0.25">
      <c r="A177" t="s">
        <v>8</v>
      </c>
      <c r="B177" t="s">
        <v>75</v>
      </c>
      <c r="C177" t="s">
        <v>76</v>
      </c>
      <c r="D177" t="s">
        <v>64</v>
      </c>
      <c r="E177" t="str">
        <f t="shared" si="2"/>
        <v>0000</v>
      </c>
      <c r="H177" t="s">
        <v>12</v>
      </c>
    </row>
    <row r="178" spans="1:8" x14ac:dyDescent="0.25">
      <c r="A178" t="s">
        <v>8</v>
      </c>
      <c r="B178" t="s">
        <v>77</v>
      </c>
      <c r="C178" t="s">
        <v>78</v>
      </c>
      <c r="D178" t="s">
        <v>64</v>
      </c>
      <c r="E178" t="str">
        <f t="shared" si="2"/>
        <v>0000</v>
      </c>
      <c r="H178" t="s">
        <v>12</v>
      </c>
    </row>
    <row r="179" spans="1:8" x14ac:dyDescent="0.25">
      <c r="A179" t="s">
        <v>8</v>
      </c>
      <c r="B179" t="s">
        <v>86</v>
      </c>
      <c r="C179" t="s">
        <v>87</v>
      </c>
      <c r="D179" t="s">
        <v>88</v>
      </c>
      <c r="E179" t="str">
        <f t="shared" si="2"/>
        <v>0000</v>
      </c>
      <c r="H179" t="s">
        <v>12</v>
      </c>
    </row>
    <row r="180" spans="1:8" x14ac:dyDescent="0.25">
      <c r="A180" t="s">
        <v>8</v>
      </c>
      <c r="B180" t="s">
        <v>89</v>
      </c>
      <c r="C180" t="s">
        <v>90</v>
      </c>
      <c r="D180" t="s">
        <v>91</v>
      </c>
      <c r="E180" t="str">
        <f t="shared" si="2"/>
        <v>2022</v>
      </c>
      <c r="H180" t="s">
        <v>12</v>
      </c>
    </row>
    <row r="181" spans="1:8" x14ac:dyDescent="0.25">
      <c r="A181" t="s">
        <v>941</v>
      </c>
      <c r="B181" t="s">
        <v>1372</v>
      </c>
      <c r="C181" t="s">
        <v>90</v>
      </c>
      <c r="D181" t="s">
        <v>91</v>
      </c>
      <c r="E181" t="str">
        <f t="shared" si="2"/>
        <v>0000</v>
      </c>
      <c r="H181" t="s">
        <v>12</v>
      </c>
    </row>
    <row r="182" spans="1:8" x14ac:dyDescent="0.25">
      <c r="A182" t="s">
        <v>8</v>
      </c>
      <c r="B182" t="s">
        <v>92</v>
      </c>
      <c r="C182" t="s">
        <v>93</v>
      </c>
      <c r="D182" t="s">
        <v>11</v>
      </c>
      <c r="E182" t="str">
        <f t="shared" si="2"/>
        <v>2022</v>
      </c>
      <c r="H182" t="s">
        <v>12</v>
      </c>
    </row>
    <row r="183" spans="1:8" x14ac:dyDescent="0.25">
      <c r="A183" t="s">
        <v>941</v>
      </c>
      <c r="B183" t="s">
        <v>1373</v>
      </c>
      <c r="C183" t="s">
        <v>93</v>
      </c>
      <c r="D183" t="s">
        <v>11</v>
      </c>
      <c r="E183" t="str">
        <f t="shared" si="2"/>
        <v>2022</v>
      </c>
      <c r="H183" t="s">
        <v>12</v>
      </c>
    </row>
    <row r="184" spans="1:8" x14ac:dyDescent="0.25">
      <c r="A184" t="s">
        <v>941</v>
      </c>
      <c r="B184" t="s">
        <v>1374</v>
      </c>
      <c r="C184" t="s">
        <v>93</v>
      </c>
      <c r="D184" t="s">
        <v>11</v>
      </c>
      <c r="E184" t="str">
        <f t="shared" si="2"/>
        <v>2022</v>
      </c>
      <c r="H184" t="s">
        <v>12</v>
      </c>
    </row>
    <row r="185" spans="1:8" x14ac:dyDescent="0.25">
      <c r="A185" t="s">
        <v>941</v>
      </c>
      <c r="B185" t="s">
        <v>1375</v>
      </c>
      <c r="C185" t="s">
        <v>93</v>
      </c>
      <c r="D185" t="s">
        <v>11</v>
      </c>
      <c r="E185" t="str">
        <f t="shared" si="2"/>
        <v>2022</v>
      </c>
      <c r="H185" t="s">
        <v>12</v>
      </c>
    </row>
    <row r="186" spans="1:8" x14ac:dyDescent="0.25">
      <c r="A186" t="s">
        <v>941</v>
      </c>
      <c r="B186" t="s">
        <v>1108</v>
      </c>
      <c r="C186" t="s">
        <v>1109</v>
      </c>
      <c r="D186" t="s">
        <v>11</v>
      </c>
      <c r="E186" t="str">
        <f t="shared" si="2"/>
        <v>2022</v>
      </c>
      <c r="H186" t="s">
        <v>12</v>
      </c>
    </row>
    <row r="187" spans="1:8" x14ac:dyDescent="0.25">
      <c r="A187" t="s">
        <v>941</v>
      </c>
      <c r="B187" t="s">
        <v>1376</v>
      </c>
      <c r="C187" t="s">
        <v>1109</v>
      </c>
      <c r="D187" t="s">
        <v>11</v>
      </c>
      <c r="E187" t="str">
        <f t="shared" si="2"/>
        <v>0000</v>
      </c>
      <c r="H187" t="s">
        <v>12</v>
      </c>
    </row>
    <row r="188" spans="1:8" x14ac:dyDescent="0.25">
      <c r="A188" t="s">
        <v>8</v>
      </c>
      <c r="B188" t="s">
        <v>94</v>
      </c>
      <c r="C188" t="s">
        <v>95</v>
      </c>
      <c r="D188" t="s">
        <v>11</v>
      </c>
      <c r="E188" t="str">
        <f t="shared" si="2"/>
        <v>0000</v>
      </c>
      <c r="H188" t="s">
        <v>12</v>
      </c>
    </row>
    <row r="189" spans="1:8" x14ac:dyDescent="0.25">
      <c r="A189" t="s">
        <v>8</v>
      </c>
      <c r="B189" t="s">
        <v>424</v>
      </c>
      <c r="C189" t="s">
        <v>95</v>
      </c>
      <c r="D189" t="s">
        <v>11</v>
      </c>
      <c r="E189" t="str">
        <f t="shared" si="2"/>
        <v>2022</v>
      </c>
      <c r="H189" t="s">
        <v>12</v>
      </c>
    </row>
    <row r="190" spans="1:8" x14ac:dyDescent="0.25">
      <c r="A190" t="s">
        <v>941</v>
      </c>
      <c r="B190" t="s">
        <v>1377</v>
      </c>
      <c r="C190" t="s">
        <v>95</v>
      </c>
      <c r="D190" t="s">
        <v>11</v>
      </c>
      <c r="E190" t="str">
        <f t="shared" si="2"/>
        <v>0000</v>
      </c>
      <c r="H190" t="s">
        <v>12</v>
      </c>
    </row>
    <row r="191" spans="1:8" x14ac:dyDescent="0.25">
      <c r="A191" t="s">
        <v>8</v>
      </c>
      <c r="B191" t="s">
        <v>96</v>
      </c>
      <c r="C191" t="s">
        <v>97</v>
      </c>
      <c r="D191" t="s">
        <v>11</v>
      </c>
      <c r="E191" t="str">
        <f t="shared" si="2"/>
        <v>0000</v>
      </c>
      <c r="H191" t="s">
        <v>12</v>
      </c>
    </row>
    <row r="192" spans="1:8" x14ac:dyDescent="0.25">
      <c r="A192" t="s">
        <v>8</v>
      </c>
      <c r="B192" t="s">
        <v>98</v>
      </c>
      <c r="C192" t="s">
        <v>99</v>
      </c>
      <c r="D192" t="s">
        <v>100</v>
      </c>
      <c r="E192" t="str">
        <f t="shared" si="2"/>
        <v>2022</v>
      </c>
      <c r="H192" t="s">
        <v>12</v>
      </c>
    </row>
    <row r="193" spans="1:8" x14ac:dyDescent="0.25">
      <c r="A193" t="s">
        <v>941</v>
      </c>
      <c r="B193" t="s">
        <v>1378</v>
      </c>
      <c r="C193" t="s">
        <v>1379</v>
      </c>
      <c r="D193" t="s">
        <v>1380</v>
      </c>
      <c r="E193" t="str">
        <f t="shared" si="2"/>
        <v>2021</v>
      </c>
      <c r="H193" t="s">
        <v>12</v>
      </c>
    </row>
    <row r="194" spans="1:8" x14ac:dyDescent="0.25">
      <c r="A194" t="s">
        <v>494</v>
      </c>
      <c r="B194" t="s">
        <v>1041</v>
      </c>
      <c r="C194" t="s">
        <v>1042</v>
      </c>
      <c r="D194" t="s">
        <v>1043</v>
      </c>
      <c r="E194" t="str">
        <f t="shared" si="2"/>
        <v>2021</v>
      </c>
      <c r="H194" t="s">
        <v>12</v>
      </c>
    </row>
    <row r="195" spans="1:8" x14ac:dyDescent="0.25">
      <c r="A195" t="s">
        <v>494</v>
      </c>
      <c r="B195" t="s">
        <v>1084</v>
      </c>
      <c r="C195" t="s">
        <v>1042</v>
      </c>
      <c r="D195" t="s">
        <v>1043</v>
      </c>
      <c r="E195" t="str">
        <f t="shared" si="2"/>
        <v>2022</v>
      </c>
      <c r="H195" t="s">
        <v>12</v>
      </c>
    </row>
    <row r="196" spans="1:8" x14ac:dyDescent="0.25">
      <c r="A196" t="s">
        <v>941</v>
      </c>
      <c r="B196" t="s">
        <v>1326</v>
      </c>
      <c r="C196" t="s">
        <v>1042</v>
      </c>
      <c r="D196" t="s">
        <v>1043</v>
      </c>
      <c r="E196" t="str">
        <f t="shared" si="2"/>
        <v>0000</v>
      </c>
      <c r="H196" t="s">
        <v>12</v>
      </c>
    </row>
    <row r="197" spans="1:8" x14ac:dyDescent="0.25">
      <c r="A197" t="s">
        <v>8</v>
      </c>
      <c r="B197" t="s">
        <v>101</v>
      </c>
      <c r="C197" t="s">
        <v>102</v>
      </c>
      <c r="D197" t="s">
        <v>103</v>
      </c>
      <c r="E197" t="str">
        <f t="shared" si="2"/>
        <v>2021</v>
      </c>
      <c r="H197" t="s">
        <v>12</v>
      </c>
    </row>
    <row r="198" spans="1:8" x14ac:dyDescent="0.25">
      <c r="A198" t="s">
        <v>494</v>
      </c>
      <c r="B198" t="s">
        <v>838</v>
      </c>
      <c r="C198" t="s">
        <v>102</v>
      </c>
      <c r="D198" t="s">
        <v>103</v>
      </c>
      <c r="E198" t="str">
        <f t="shared" si="2"/>
        <v>2022</v>
      </c>
      <c r="H198" t="s">
        <v>12</v>
      </c>
    </row>
    <row r="199" spans="1:8" x14ac:dyDescent="0.25">
      <c r="A199" t="s">
        <v>941</v>
      </c>
      <c r="B199" t="s">
        <v>1381</v>
      </c>
      <c r="C199" t="s">
        <v>1382</v>
      </c>
      <c r="D199" t="s">
        <v>103</v>
      </c>
      <c r="E199" t="str">
        <f t="shared" si="2"/>
        <v>2021</v>
      </c>
      <c r="H199" t="s">
        <v>12</v>
      </c>
    </row>
    <row r="200" spans="1:8" x14ac:dyDescent="0.25">
      <c r="A200" t="s">
        <v>494</v>
      </c>
      <c r="B200" t="s">
        <v>842</v>
      </c>
      <c r="C200" t="s">
        <v>843</v>
      </c>
      <c r="D200" t="s">
        <v>52</v>
      </c>
      <c r="E200" t="str">
        <f t="shared" si="2"/>
        <v>0000</v>
      </c>
      <c r="H200" t="s">
        <v>12</v>
      </c>
    </row>
    <row r="201" spans="1:8" x14ac:dyDescent="0.25">
      <c r="A201" t="s">
        <v>8</v>
      </c>
      <c r="B201" t="s">
        <v>104</v>
      </c>
      <c r="C201" t="s">
        <v>105</v>
      </c>
      <c r="D201" t="s">
        <v>52</v>
      </c>
      <c r="E201" t="str">
        <f t="shared" si="2"/>
        <v>2021</v>
      </c>
      <c r="H201" t="s">
        <v>12</v>
      </c>
    </row>
    <row r="202" spans="1:8" x14ac:dyDescent="0.25">
      <c r="A202" t="s">
        <v>494</v>
      </c>
      <c r="B202" t="s">
        <v>666</v>
      </c>
      <c r="C202" t="s">
        <v>105</v>
      </c>
      <c r="D202" t="s">
        <v>52</v>
      </c>
      <c r="E202" t="str">
        <f t="shared" si="2"/>
        <v>2021</v>
      </c>
      <c r="H202" t="s">
        <v>12</v>
      </c>
    </row>
    <row r="203" spans="1:8" x14ac:dyDescent="0.25">
      <c r="A203" t="s">
        <v>494</v>
      </c>
      <c r="B203" t="s">
        <v>667</v>
      </c>
      <c r="C203" t="s">
        <v>105</v>
      </c>
      <c r="D203" t="s">
        <v>52</v>
      </c>
      <c r="E203" t="str">
        <f t="shared" si="2"/>
        <v>2021</v>
      </c>
      <c r="H203" t="s">
        <v>12</v>
      </c>
    </row>
    <row r="204" spans="1:8" x14ac:dyDescent="0.25">
      <c r="A204" t="s">
        <v>494</v>
      </c>
      <c r="B204" t="s">
        <v>668</v>
      </c>
      <c r="C204" t="s">
        <v>105</v>
      </c>
      <c r="D204" t="s">
        <v>52</v>
      </c>
      <c r="E204" t="str">
        <f t="shared" si="2"/>
        <v>2021</v>
      </c>
      <c r="H204" t="s">
        <v>12</v>
      </c>
    </row>
    <row r="205" spans="1:8" x14ac:dyDescent="0.25">
      <c r="A205" t="s">
        <v>494</v>
      </c>
      <c r="B205" t="s">
        <v>669</v>
      </c>
      <c r="C205" t="s">
        <v>105</v>
      </c>
      <c r="D205" t="s">
        <v>52</v>
      </c>
      <c r="E205" t="str">
        <f t="shared" si="2"/>
        <v>2021</v>
      </c>
      <c r="H205" t="s">
        <v>12</v>
      </c>
    </row>
    <row r="206" spans="1:8" x14ac:dyDescent="0.25">
      <c r="A206" t="s">
        <v>494</v>
      </c>
      <c r="B206" t="s">
        <v>670</v>
      </c>
      <c r="C206" t="s">
        <v>105</v>
      </c>
      <c r="D206" t="s">
        <v>52</v>
      </c>
      <c r="E206" t="str">
        <f t="shared" si="2"/>
        <v>2021</v>
      </c>
      <c r="H206" t="s">
        <v>12</v>
      </c>
    </row>
    <row r="207" spans="1:8" x14ac:dyDescent="0.25">
      <c r="A207" t="s">
        <v>494</v>
      </c>
      <c r="B207" t="s">
        <v>671</v>
      </c>
      <c r="C207" t="s">
        <v>105</v>
      </c>
      <c r="D207" t="s">
        <v>52</v>
      </c>
      <c r="E207" t="str">
        <f t="shared" si="2"/>
        <v>2021</v>
      </c>
      <c r="H207" t="s">
        <v>12</v>
      </c>
    </row>
    <row r="208" spans="1:8" x14ac:dyDescent="0.25">
      <c r="A208" t="s">
        <v>494</v>
      </c>
      <c r="B208" t="s">
        <v>839</v>
      </c>
      <c r="C208" t="s">
        <v>105</v>
      </c>
      <c r="D208" t="s">
        <v>52</v>
      </c>
      <c r="E208" t="str">
        <f t="shared" si="2"/>
        <v>2021</v>
      </c>
      <c r="H208" t="s">
        <v>12</v>
      </c>
    </row>
    <row r="209" spans="1:8" x14ac:dyDescent="0.25">
      <c r="A209" t="s">
        <v>494</v>
      </c>
      <c r="B209" t="s">
        <v>840</v>
      </c>
      <c r="C209" t="s">
        <v>105</v>
      </c>
      <c r="D209" t="s">
        <v>52</v>
      </c>
      <c r="E209" t="str">
        <f t="shared" si="2"/>
        <v>2021</v>
      </c>
      <c r="H209" t="s">
        <v>12</v>
      </c>
    </row>
    <row r="210" spans="1:8" x14ac:dyDescent="0.25">
      <c r="A210" t="s">
        <v>494</v>
      </c>
      <c r="B210" t="s">
        <v>841</v>
      </c>
      <c r="C210" t="s">
        <v>105</v>
      </c>
      <c r="D210" t="s">
        <v>52</v>
      </c>
      <c r="E210" t="str">
        <f t="shared" si="2"/>
        <v>2022</v>
      </c>
      <c r="H210" t="s">
        <v>12</v>
      </c>
    </row>
    <row r="211" spans="1:8" x14ac:dyDescent="0.25">
      <c r="A211" t="s">
        <v>941</v>
      </c>
      <c r="B211" t="s">
        <v>1383</v>
      </c>
      <c r="C211" t="s">
        <v>105</v>
      </c>
      <c r="D211" t="s">
        <v>52</v>
      </c>
      <c r="E211" t="str">
        <f t="shared" si="2"/>
        <v>2022</v>
      </c>
      <c r="H211" t="s">
        <v>12</v>
      </c>
    </row>
    <row r="212" spans="1:8" x14ac:dyDescent="0.25">
      <c r="A212" t="s">
        <v>941</v>
      </c>
      <c r="B212" t="s">
        <v>1384</v>
      </c>
      <c r="C212" t="s">
        <v>1385</v>
      </c>
      <c r="D212" t="s">
        <v>52</v>
      </c>
      <c r="E212" t="str">
        <f t="shared" si="2"/>
        <v>2022</v>
      </c>
      <c r="H212" t="s">
        <v>12</v>
      </c>
    </row>
    <row r="213" spans="1:8" x14ac:dyDescent="0.25">
      <c r="A213" t="s">
        <v>941</v>
      </c>
      <c r="B213" t="s">
        <v>1386</v>
      </c>
      <c r="C213" t="s">
        <v>1385</v>
      </c>
      <c r="D213" t="s">
        <v>52</v>
      </c>
      <c r="E213" t="str">
        <f t="shared" si="2"/>
        <v>2022</v>
      </c>
      <c r="H213" t="s">
        <v>12</v>
      </c>
    </row>
    <row r="214" spans="1:8" x14ac:dyDescent="0.25">
      <c r="A214" t="s">
        <v>941</v>
      </c>
      <c r="B214" t="s">
        <v>1115</v>
      </c>
      <c r="C214" t="s">
        <v>1116</v>
      </c>
      <c r="D214" t="s">
        <v>52</v>
      </c>
      <c r="E214" t="str">
        <f t="shared" si="2"/>
        <v>2022</v>
      </c>
      <c r="H214" t="s">
        <v>12</v>
      </c>
    </row>
    <row r="215" spans="1:8" x14ac:dyDescent="0.25">
      <c r="A215" t="s">
        <v>941</v>
      </c>
      <c r="B215" t="s">
        <v>1110</v>
      </c>
      <c r="C215" t="s">
        <v>1111</v>
      </c>
      <c r="D215" t="s">
        <v>52</v>
      </c>
      <c r="E215" t="str">
        <f t="shared" si="2"/>
        <v>2022</v>
      </c>
      <c r="H215" t="s">
        <v>12</v>
      </c>
    </row>
    <row r="216" spans="1:8" x14ac:dyDescent="0.25">
      <c r="A216" t="s">
        <v>941</v>
      </c>
      <c r="B216" t="s">
        <v>1112</v>
      </c>
      <c r="C216" t="s">
        <v>1111</v>
      </c>
      <c r="D216" t="s">
        <v>52</v>
      </c>
      <c r="E216" t="str">
        <f t="shared" si="2"/>
        <v>2022</v>
      </c>
      <c r="H216" t="s">
        <v>12</v>
      </c>
    </row>
    <row r="217" spans="1:8" x14ac:dyDescent="0.25">
      <c r="A217" t="s">
        <v>941</v>
      </c>
      <c r="B217" t="s">
        <v>1113</v>
      </c>
      <c r="C217" t="s">
        <v>1111</v>
      </c>
      <c r="D217" t="s">
        <v>52</v>
      </c>
      <c r="E217" t="str">
        <f t="shared" si="2"/>
        <v>2022</v>
      </c>
      <c r="H217" t="s">
        <v>12</v>
      </c>
    </row>
    <row r="218" spans="1:8" x14ac:dyDescent="0.25">
      <c r="A218" t="s">
        <v>941</v>
      </c>
      <c r="B218" t="s">
        <v>1114</v>
      </c>
      <c r="C218" t="s">
        <v>1111</v>
      </c>
      <c r="D218" t="s">
        <v>52</v>
      </c>
      <c r="E218" t="str">
        <f t="shared" si="2"/>
        <v>0000</v>
      </c>
      <c r="H218" t="s">
        <v>12</v>
      </c>
    </row>
    <row r="219" spans="1:8" x14ac:dyDescent="0.25">
      <c r="A219" t="s">
        <v>8</v>
      </c>
      <c r="B219" t="s">
        <v>106</v>
      </c>
      <c r="C219" t="s">
        <v>107</v>
      </c>
      <c r="D219" t="s">
        <v>52</v>
      </c>
      <c r="E219" t="str">
        <f t="shared" si="2"/>
        <v>2022</v>
      </c>
      <c r="H219" t="s">
        <v>12</v>
      </c>
    </row>
    <row r="220" spans="1:8" x14ac:dyDescent="0.25">
      <c r="A220" t="s">
        <v>941</v>
      </c>
      <c r="B220" t="s">
        <v>1387</v>
      </c>
      <c r="C220" t="s">
        <v>1388</v>
      </c>
      <c r="D220" t="s">
        <v>55</v>
      </c>
      <c r="E220" t="str">
        <f t="shared" si="2"/>
        <v>2021</v>
      </c>
      <c r="H220" t="s">
        <v>12</v>
      </c>
    </row>
    <row r="221" spans="1:8" x14ac:dyDescent="0.25">
      <c r="A221" t="s">
        <v>494</v>
      </c>
      <c r="B221" t="s">
        <v>674</v>
      </c>
      <c r="C221" t="s">
        <v>675</v>
      </c>
      <c r="D221" t="s">
        <v>55</v>
      </c>
      <c r="E221" t="str">
        <f t="shared" si="2"/>
        <v>2021</v>
      </c>
      <c r="H221" t="s">
        <v>12</v>
      </c>
    </row>
    <row r="222" spans="1:8" x14ac:dyDescent="0.25">
      <c r="A222" t="s">
        <v>494</v>
      </c>
      <c r="B222" t="s">
        <v>844</v>
      </c>
      <c r="C222" t="s">
        <v>675</v>
      </c>
      <c r="D222" t="s">
        <v>55</v>
      </c>
      <c r="E222" t="str">
        <f t="shared" si="2"/>
        <v>0000</v>
      </c>
      <c r="H222" t="s">
        <v>12</v>
      </c>
    </row>
    <row r="223" spans="1:8" x14ac:dyDescent="0.25">
      <c r="A223" t="s">
        <v>8</v>
      </c>
      <c r="B223" t="s">
        <v>108</v>
      </c>
      <c r="C223" t="s">
        <v>109</v>
      </c>
      <c r="D223" t="s">
        <v>70</v>
      </c>
      <c r="E223" t="str">
        <f t="shared" si="2"/>
        <v>0000</v>
      </c>
      <c r="H223" t="s">
        <v>12</v>
      </c>
    </row>
    <row r="224" spans="1:8" x14ac:dyDescent="0.25">
      <c r="A224" t="s">
        <v>8</v>
      </c>
      <c r="B224" t="s">
        <v>432</v>
      </c>
      <c r="C224" t="s">
        <v>433</v>
      </c>
      <c r="D224" t="s">
        <v>70</v>
      </c>
      <c r="E224" t="str">
        <f t="shared" si="2"/>
        <v>2021</v>
      </c>
      <c r="H224" t="s">
        <v>12</v>
      </c>
    </row>
    <row r="225" spans="1:8" x14ac:dyDescent="0.25">
      <c r="A225" t="s">
        <v>494</v>
      </c>
      <c r="B225" t="s">
        <v>672</v>
      </c>
      <c r="C225" t="s">
        <v>433</v>
      </c>
      <c r="D225" t="s">
        <v>70</v>
      </c>
      <c r="E225" t="str">
        <f t="shared" si="2"/>
        <v>2021</v>
      </c>
      <c r="H225" t="s">
        <v>12</v>
      </c>
    </row>
    <row r="226" spans="1:8" x14ac:dyDescent="0.25">
      <c r="A226" t="s">
        <v>494</v>
      </c>
      <c r="B226" t="s">
        <v>673</v>
      </c>
      <c r="C226" t="s">
        <v>433</v>
      </c>
      <c r="D226" t="s">
        <v>70</v>
      </c>
      <c r="E226" t="str">
        <f t="shared" si="2"/>
        <v>2021</v>
      </c>
      <c r="H226" t="s">
        <v>12</v>
      </c>
    </row>
    <row r="227" spans="1:8" x14ac:dyDescent="0.25">
      <c r="A227" t="s">
        <v>494</v>
      </c>
      <c r="B227" t="s">
        <v>845</v>
      </c>
      <c r="C227" t="s">
        <v>846</v>
      </c>
      <c r="D227" t="s">
        <v>70</v>
      </c>
      <c r="E227" t="str">
        <f t="shared" si="2"/>
        <v>2022</v>
      </c>
      <c r="H227" t="s">
        <v>12</v>
      </c>
    </row>
    <row r="228" spans="1:8" x14ac:dyDescent="0.25">
      <c r="A228" t="s">
        <v>941</v>
      </c>
      <c r="B228" t="s">
        <v>1117</v>
      </c>
      <c r="C228" t="s">
        <v>1118</v>
      </c>
      <c r="D228" t="s">
        <v>70</v>
      </c>
      <c r="E228" t="str">
        <f t="shared" si="2"/>
        <v>0000</v>
      </c>
      <c r="H228" t="s">
        <v>12</v>
      </c>
    </row>
    <row r="229" spans="1:8" x14ac:dyDescent="0.25">
      <c r="A229" t="s">
        <v>8</v>
      </c>
      <c r="B229" t="s">
        <v>110</v>
      </c>
      <c r="C229" t="s">
        <v>111</v>
      </c>
      <c r="D229" t="s">
        <v>70</v>
      </c>
      <c r="E229" t="str">
        <f t="shared" si="2"/>
        <v>2022</v>
      </c>
      <c r="H229" t="s">
        <v>12</v>
      </c>
    </row>
    <row r="230" spans="1:8" x14ac:dyDescent="0.25">
      <c r="A230" t="s">
        <v>941</v>
      </c>
      <c r="B230" t="s">
        <v>1325</v>
      </c>
      <c r="C230" t="s">
        <v>111</v>
      </c>
      <c r="D230" t="s">
        <v>70</v>
      </c>
      <c r="E230" t="str">
        <f t="shared" si="2"/>
        <v>2022</v>
      </c>
      <c r="H230" t="s">
        <v>12</v>
      </c>
    </row>
    <row r="231" spans="1:8" x14ac:dyDescent="0.25">
      <c r="A231" t="s">
        <v>941</v>
      </c>
      <c r="B231" t="s">
        <v>1389</v>
      </c>
      <c r="C231" t="s">
        <v>111</v>
      </c>
      <c r="D231" t="s">
        <v>70</v>
      </c>
      <c r="E231" t="str">
        <f t="shared" si="2"/>
        <v>2022</v>
      </c>
      <c r="H231" t="s">
        <v>12</v>
      </c>
    </row>
    <row r="232" spans="1:8" x14ac:dyDescent="0.25">
      <c r="A232" t="s">
        <v>941</v>
      </c>
      <c r="B232" t="s">
        <v>1390</v>
      </c>
      <c r="C232" t="s">
        <v>111</v>
      </c>
      <c r="D232" t="s">
        <v>70</v>
      </c>
      <c r="E232" t="str">
        <f t="shared" si="2"/>
        <v>2022</v>
      </c>
      <c r="H232" t="s">
        <v>12</v>
      </c>
    </row>
    <row r="233" spans="1:8" x14ac:dyDescent="0.25">
      <c r="A233" t="s">
        <v>941</v>
      </c>
      <c r="B233" t="s">
        <v>1391</v>
      </c>
      <c r="C233" t="s">
        <v>1392</v>
      </c>
      <c r="D233" t="s">
        <v>70</v>
      </c>
      <c r="E233" t="str">
        <f t="shared" si="2"/>
        <v>0000</v>
      </c>
      <c r="H233" t="s">
        <v>12</v>
      </c>
    </row>
    <row r="234" spans="1:8" x14ac:dyDescent="0.25">
      <c r="A234" t="s">
        <v>8</v>
      </c>
      <c r="B234" t="s">
        <v>112</v>
      </c>
      <c r="C234" t="s">
        <v>113</v>
      </c>
      <c r="D234" t="s">
        <v>70</v>
      </c>
      <c r="E234" t="str">
        <f t="shared" ref="E234:E297" si="3">A235</f>
        <v>2022</v>
      </c>
      <c r="H234" t="s">
        <v>12</v>
      </c>
    </row>
    <row r="235" spans="1:8" x14ac:dyDescent="0.25">
      <c r="A235" t="s">
        <v>941</v>
      </c>
      <c r="B235" t="s">
        <v>1119</v>
      </c>
      <c r="C235" t="s">
        <v>1120</v>
      </c>
      <c r="D235" t="s">
        <v>656</v>
      </c>
      <c r="E235" t="str">
        <f t="shared" si="3"/>
        <v>0000</v>
      </c>
      <c r="H235" t="s">
        <v>12</v>
      </c>
    </row>
    <row r="236" spans="1:8" x14ac:dyDescent="0.25">
      <c r="A236" t="s">
        <v>8</v>
      </c>
      <c r="B236" t="s">
        <v>114</v>
      </c>
      <c r="C236" t="s">
        <v>115</v>
      </c>
      <c r="D236" t="s">
        <v>116</v>
      </c>
      <c r="E236" t="str">
        <f t="shared" si="3"/>
        <v>2022</v>
      </c>
      <c r="H236" t="s">
        <v>12</v>
      </c>
    </row>
    <row r="237" spans="1:8" x14ac:dyDescent="0.25">
      <c r="A237" t="s">
        <v>941</v>
      </c>
      <c r="B237" t="s">
        <v>1121</v>
      </c>
      <c r="C237" t="s">
        <v>115</v>
      </c>
      <c r="D237" t="s">
        <v>116</v>
      </c>
      <c r="E237" t="str">
        <f t="shared" si="3"/>
        <v>2022</v>
      </c>
      <c r="H237" t="s">
        <v>12</v>
      </c>
    </row>
    <row r="238" spans="1:8" x14ac:dyDescent="0.25">
      <c r="A238" t="s">
        <v>941</v>
      </c>
      <c r="B238" t="s">
        <v>1393</v>
      </c>
      <c r="C238" t="s">
        <v>115</v>
      </c>
      <c r="D238" t="s">
        <v>116</v>
      </c>
      <c r="E238" t="str">
        <f t="shared" si="3"/>
        <v>0000</v>
      </c>
      <c r="H238" t="s">
        <v>12</v>
      </c>
    </row>
    <row r="239" spans="1:8" x14ac:dyDescent="0.25">
      <c r="A239" t="s">
        <v>8</v>
      </c>
      <c r="B239" t="s">
        <v>117</v>
      </c>
      <c r="C239" t="s">
        <v>118</v>
      </c>
      <c r="D239" t="s">
        <v>116</v>
      </c>
      <c r="E239" t="str">
        <f t="shared" si="3"/>
        <v>2021</v>
      </c>
      <c r="H239" t="s">
        <v>12</v>
      </c>
    </row>
    <row r="240" spans="1:8" x14ac:dyDescent="0.25">
      <c r="A240" t="s">
        <v>494</v>
      </c>
      <c r="B240" t="s">
        <v>847</v>
      </c>
      <c r="C240" t="s">
        <v>118</v>
      </c>
      <c r="D240" t="s">
        <v>116</v>
      </c>
      <c r="E240" t="str">
        <f t="shared" si="3"/>
        <v>2021</v>
      </c>
      <c r="H240" t="s">
        <v>12</v>
      </c>
    </row>
    <row r="241" spans="1:8" x14ac:dyDescent="0.25">
      <c r="A241" t="s">
        <v>494</v>
      </c>
      <c r="B241" t="s">
        <v>848</v>
      </c>
      <c r="C241" t="s">
        <v>118</v>
      </c>
      <c r="D241" t="s">
        <v>116</v>
      </c>
      <c r="E241" t="str">
        <f t="shared" si="3"/>
        <v>2022</v>
      </c>
      <c r="H241" t="s">
        <v>12</v>
      </c>
    </row>
    <row r="242" spans="1:8" x14ac:dyDescent="0.25">
      <c r="A242" t="s">
        <v>941</v>
      </c>
      <c r="B242" t="s">
        <v>1394</v>
      </c>
      <c r="C242" t="s">
        <v>118</v>
      </c>
      <c r="D242" t="s">
        <v>116</v>
      </c>
      <c r="E242" t="str">
        <f t="shared" si="3"/>
        <v>0000</v>
      </c>
      <c r="H242" t="s">
        <v>12</v>
      </c>
    </row>
    <row r="243" spans="1:8" x14ac:dyDescent="0.25">
      <c r="A243" t="s">
        <v>8</v>
      </c>
      <c r="B243" t="s">
        <v>119</v>
      </c>
      <c r="C243" t="s">
        <v>120</v>
      </c>
      <c r="D243" t="s">
        <v>52</v>
      </c>
      <c r="E243" t="str">
        <f t="shared" si="3"/>
        <v>0000</v>
      </c>
      <c r="H243" t="s">
        <v>12</v>
      </c>
    </row>
    <row r="244" spans="1:8" x14ac:dyDescent="0.25">
      <c r="A244" t="s">
        <v>8</v>
      </c>
      <c r="B244" t="s">
        <v>491</v>
      </c>
      <c r="C244" t="s">
        <v>120</v>
      </c>
      <c r="D244" t="s">
        <v>52</v>
      </c>
      <c r="E244" t="str">
        <f t="shared" si="3"/>
        <v>2022</v>
      </c>
      <c r="H244" t="s">
        <v>12</v>
      </c>
    </row>
    <row r="245" spans="1:8" x14ac:dyDescent="0.25">
      <c r="A245" t="s">
        <v>941</v>
      </c>
      <c r="B245" t="s">
        <v>1395</v>
      </c>
      <c r="C245" t="s">
        <v>120</v>
      </c>
      <c r="D245" t="s">
        <v>52</v>
      </c>
      <c r="E245" t="str">
        <f t="shared" si="3"/>
        <v>2021</v>
      </c>
      <c r="H245" t="s">
        <v>12</v>
      </c>
    </row>
    <row r="246" spans="1:8" x14ac:dyDescent="0.25">
      <c r="A246" t="s">
        <v>494</v>
      </c>
      <c r="B246" t="s">
        <v>496</v>
      </c>
      <c r="C246" t="s">
        <v>497</v>
      </c>
      <c r="D246" t="s">
        <v>498</v>
      </c>
      <c r="E246" t="str">
        <f t="shared" si="3"/>
        <v>2021</v>
      </c>
      <c r="H246" t="s">
        <v>12</v>
      </c>
    </row>
    <row r="247" spans="1:8" x14ac:dyDescent="0.25">
      <c r="A247" t="s">
        <v>494</v>
      </c>
      <c r="B247" t="s">
        <v>1014</v>
      </c>
      <c r="C247" t="s">
        <v>1015</v>
      </c>
      <c r="D247" t="s">
        <v>1016</v>
      </c>
      <c r="E247" t="str">
        <f t="shared" si="3"/>
        <v>2022</v>
      </c>
      <c r="H247" t="s">
        <v>12</v>
      </c>
    </row>
    <row r="248" spans="1:8" x14ac:dyDescent="0.25">
      <c r="A248" t="s">
        <v>941</v>
      </c>
      <c r="B248" t="s">
        <v>1122</v>
      </c>
      <c r="C248" t="s">
        <v>1123</v>
      </c>
      <c r="D248" t="s">
        <v>1016</v>
      </c>
      <c r="E248" t="str">
        <f t="shared" si="3"/>
        <v>2022</v>
      </c>
      <c r="H248" t="s">
        <v>12</v>
      </c>
    </row>
    <row r="249" spans="1:8" x14ac:dyDescent="0.25">
      <c r="A249" t="s">
        <v>941</v>
      </c>
      <c r="B249" t="s">
        <v>1396</v>
      </c>
      <c r="C249" t="s">
        <v>1397</v>
      </c>
      <c r="D249" t="s">
        <v>1016</v>
      </c>
      <c r="E249" t="str">
        <f t="shared" si="3"/>
        <v>2021</v>
      </c>
      <c r="H249" t="s">
        <v>12</v>
      </c>
    </row>
    <row r="250" spans="1:8" x14ac:dyDescent="0.25">
      <c r="A250" t="s">
        <v>494</v>
      </c>
      <c r="B250" t="s">
        <v>849</v>
      </c>
      <c r="C250" t="s">
        <v>850</v>
      </c>
      <c r="D250" t="s">
        <v>851</v>
      </c>
      <c r="E250" t="str">
        <f t="shared" si="3"/>
        <v>2022</v>
      </c>
      <c r="H250" t="s">
        <v>12</v>
      </c>
    </row>
    <row r="251" spans="1:8" x14ac:dyDescent="0.25">
      <c r="A251" t="s">
        <v>941</v>
      </c>
      <c r="B251" t="s">
        <v>1398</v>
      </c>
      <c r="C251" t="s">
        <v>850</v>
      </c>
      <c r="D251" t="s">
        <v>851</v>
      </c>
      <c r="E251" t="str">
        <f t="shared" si="3"/>
        <v>2022</v>
      </c>
      <c r="H251" t="s">
        <v>12</v>
      </c>
    </row>
    <row r="252" spans="1:8" x14ac:dyDescent="0.25">
      <c r="A252" t="s">
        <v>941</v>
      </c>
      <c r="B252" t="s">
        <v>1399</v>
      </c>
      <c r="C252" t="s">
        <v>850</v>
      </c>
      <c r="D252" t="s">
        <v>851</v>
      </c>
      <c r="E252" t="str">
        <f t="shared" si="3"/>
        <v>2022</v>
      </c>
      <c r="H252" t="s">
        <v>12</v>
      </c>
    </row>
    <row r="253" spans="1:8" x14ac:dyDescent="0.25">
      <c r="A253" t="s">
        <v>941</v>
      </c>
      <c r="B253" t="s">
        <v>1400</v>
      </c>
      <c r="C253" t="s">
        <v>850</v>
      </c>
      <c r="D253" t="s">
        <v>851</v>
      </c>
      <c r="E253" t="str">
        <f t="shared" si="3"/>
        <v>2022</v>
      </c>
      <c r="H253" t="s">
        <v>12</v>
      </c>
    </row>
    <row r="254" spans="1:8" x14ac:dyDescent="0.25">
      <c r="A254" t="s">
        <v>941</v>
      </c>
      <c r="B254" t="s">
        <v>1401</v>
      </c>
      <c r="C254" t="s">
        <v>850</v>
      </c>
      <c r="D254" t="s">
        <v>851</v>
      </c>
      <c r="E254" t="str">
        <f t="shared" si="3"/>
        <v>2022</v>
      </c>
      <c r="H254" t="s">
        <v>12</v>
      </c>
    </row>
    <row r="255" spans="1:8" x14ac:dyDescent="0.25">
      <c r="A255" t="s">
        <v>941</v>
      </c>
      <c r="B255" t="s">
        <v>1130</v>
      </c>
      <c r="C255" t="s">
        <v>1131</v>
      </c>
      <c r="D255" t="s">
        <v>123</v>
      </c>
      <c r="E255" t="str">
        <f t="shared" si="3"/>
        <v>0000</v>
      </c>
      <c r="H255" t="s">
        <v>12</v>
      </c>
    </row>
    <row r="256" spans="1:8" x14ac:dyDescent="0.25">
      <c r="A256" t="s">
        <v>8</v>
      </c>
      <c r="B256" t="s">
        <v>121</v>
      </c>
      <c r="C256" t="s">
        <v>122</v>
      </c>
      <c r="D256" t="s">
        <v>123</v>
      </c>
      <c r="E256" t="str">
        <f t="shared" si="3"/>
        <v>0000</v>
      </c>
      <c r="H256" t="s">
        <v>12</v>
      </c>
    </row>
    <row r="257" spans="1:8" x14ac:dyDescent="0.25">
      <c r="A257" t="s">
        <v>8</v>
      </c>
      <c r="B257" t="s">
        <v>124</v>
      </c>
      <c r="C257" t="s">
        <v>125</v>
      </c>
      <c r="D257" t="s">
        <v>123</v>
      </c>
      <c r="E257" t="str">
        <f t="shared" si="3"/>
        <v>0000</v>
      </c>
      <c r="F257" t="s">
        <v>1724</v>
      </c>
      <c r="G257" t="s">
        <v>1722</v>
      </c>
      <c r="H257" t="s">
        <v>1720</v>
      </c>
    </row>
    <row r="258" spans="1:8" x14ac:dyDescent="0.25">
      <c r="A258" t="s">
        <v>8</v>
      </c>
      <c r="B258" t="s">
        <v>436</v>
      </c>
      <c r="C258" t="s">
        <v>125</v>
      </c>
      <c r="D258" t="s">
        <v>123</v>
      </c>
      <c r="E258" t="str">
        <f t="shared" si="3"/>
        <v>0000</v>
      </c>
      <c r="F258" t="s">
        <v>1724</v>
      </c>
      <c r="G258" t="s">
        <v>1722</v>
      </c>
      <c r="H258" t="s">
        <v>1720</v>
      </c>
    </row>
    <row r="259" spans="1:8" x14ac:dyDescent="0.25">
      <c r="A259" t="s">
        <v>8</v>
      </c>
      <c r="B259" t="s">
        <v>437</v>
      </c>
      <c r="C259" t="s">
        <v>125</v>
      </c>
      <c r="D259" t="s">
        <v>123</v>
      </c>
      <c r="E259" t="str">
        <f t="shared" si="3"/>
        <v>2021</v>
      </c>
      <c r="F259" t="s">
        <v>1724</v>
      </c>
      <c r="G259" t="s">
        <v>1722</v>
      </c>
      <c r="H259" t="s">
        <v>1720</v>
      </c>
    </row>
    <row r="260" spans="1:8" x14ac:dyDescent="0.25">
      <c r="A260" t="s">
        <v>494</v>
      </c>
      <c r="B260" t="s">
        <v>678</v>
      </c>
      <c r="C260" t="s">
        <v>125</v>
      </c>
      <c r="D260" t="s">
        <v>123</v>
      </c>
      <c r="E260" t="str">
        <f t="shared" si="3"/>
        <v>2021</v>
      </c>
      <c r="F260" t="s">
        <v>1724</v>
      </c>
      <c r="G260" t="s">
        <v>1722</v>
      </c>
      <c r="H260" t="s">
        <v>1720</v>
      </c>
    </row>
    <row r="261" spans="1:8" x14ac:dyDescent="0.25">
      <c r="A261" t="s">
        <v>494</v>
      </c>
      <c r="B261" t="s">
        <v>679</v>
      </c>
      <c r="C261" t="s">
        <v>125</v>
      </c>
      <c r="D261" t="s">
        <v>123</v>
      </c>
      <c r="E261" t="str">
        <f t="shared" si="3"/>
        <v>2021</v>
      </c>
      <c r="F261" t="s">
        <v>1724</v>
      </c>
      <c r="G261" t="s">
        <v>1722</v>
      </c>
      <c r="H261" t="s">
        <v>1720</v>
      </c>
    </row>
    <row r="262" spans="1:8" x14ac:dyDescent="0.25">
      <c r="A262" t="s">
        <v>494</v>
      </c>
      <c r="B262" t="s">
        <v>680</v>
      </c>
      <c r="C262" t="s">
        <v>125</v>
      </c>
      <c r="D262" t="s">
        <v>123</v>
      </c>
      <c r="E262" t="str">
        <f t="shared" si="3"/>
        <v>2021</v>
      </c>
      <c r="F262" t="s">
        <v>1724</v>
      </c>
      <c r="G262" t="s">
        <v>1722</v>
      </c>
      <c r="H262" t="s">
        <v>1720</v>
      </c>
    </row>
    <row r="263" spans="1:8" x14ac:dyDescent="0.25">
      <c r="A263" t="s">
        <v>494</v>
      </c>
      <c r="B263" t="s">
        <v>681</v>
      </c>
      <c r="C263" t="s">
        <v>125</v>
      </c>
      <c r="D263" t="s">
        <v>123</v>
      </c>
      <c r="E263" t="str">
        <f t="shared" si="3"/>
        <v>2021</v>
      </c>
      <c r="F263" t="s">
        <v>1724</v>
      </c>
      <c r="G263" t="s">
        <v>1722</v>
      </c>
      <c r="H263" t="s">
        <v>1720</v>
      </c>
    </row>
    <row r="264" spans="1:8" x14ac:dyDescent="0.25">
      <c r="A264" t="s">
        <v>494</v>
      </c>
      <c r="B264" t="s">
        <v>682</v>
      </c>
      <c r="C264" t="s">
        <v>125</v>
      </c>
      <c r="D264" t="s">
        <v>123</v>
      </c>
      <c r="E264" t="str">
        <f t="shared" si="3"/>
        <v>2021</v>
      </c>
      <c r="F264" t="s">
        <v>1724</v>
      </c>
      <c r="G264" t="s">
        <v>1722</v>
      </c>
      <c r="H264" t="s">
        <v>1720</v>
      </c>
    </row>
    <row r="265" spans="1:8" x14ac:dyDescent="0.25">
      <c r="A265" t="s">
        <v>494</v>
      </c>
      <c r="B265" t="s">
        <v>683</v>
      </c>
      <c r="C265" t="s">
        <v>125</v>
      </c>
      <c r="D265" t="s">
        <v>123</v>
      </c>
      <c r="E265" t="str">
        <f t="shared" si="3"/>
        <v>2021</v>
      </c>
      <c r="F265" t="s">
        <v>1724</v>
      </c>
      <c r="G265" t="s">
        <v>1722</v>
      </c>
      <c r="H265" t="s">
        <v>1720</v>
      </c>
    </row>
    <row r="266" spans="1:8" x14ac:dyDescent="0.25">
      <c r="A266" t="s">
        <v>494</v>
      </c>
      <c r="B266" t="s">
        <v>852</v>
      </c>
      <c r="C266" t="s">
        <v>125</v>
      </c>
      <c r="D266" t="s">
        <v>123</v>
      </c>
      <c r="E266" t="str">
        <f t="shared" si="3"/>
        <v>2021</v>
      </c>
      <c r="F266" t="s">
        <v>1724</v>
      </c>
      <c r="G266" t="s">
        <v>1722</v>
      </c>
      <c r="H266" t="s">
        <v>1720</v>
      </c>
    </row>
    <row r="267" spans="1:8" x14ac:dyDescent="0.25">
      <c r="A267" t="s">
        <v>494</v>
      </c>
      <c r="B267" t="s">
        <v>853</v>
      </c>
      <c r="C267" t="s">
        <v>125</v>
      </c>
      <c r="D267" t="s">
        <v>123</v>
      </c>
      <c r="E267" t="str">
        <f t="shared" si="3"/>
        <v>2021</v>
      </c>
      <c r="F267" t="s">
        <v>1724</v>
      </c>
      <c r="G267" t="s">
        <v>1722</v>
      </c>
      <c r="H267" t="s">
        <v>1720</v>
      </c>
    </row>
    <row r="268" spans="1:8" x14ac:dyDescent="0.25">
      <c r="A268" t="s">
        <v>494</v>
      </c>
      <c r="B268" t="s">
        <v>1050</v>
      </c>
      <c r="C268" t="s">
        <v>125</v>
      </c>
      <c r="D268" t="s">
        <v>123</v>
      </c>
      <c r="E268" t="str">
        <f t="shared" si="3"/>
        <v>2021</v>
      </c>
      <c r="F268" t="s">
        <v>1724</v>
      </c>
      <c r="G268" t="s">
        <v>1722</v>
      </c>
      <c r="H268" t="s">
        <v>1720</v>
      </c>
    </row>
    <row r="269" spans="1:8" x14ac:dyDescent="0.25">
      <c r="A269" t="s">
        <v>494</v>
      </c>
      <c r="B269" t="s">
        <v>1051</v>
      </c>
      <c r="C269" t="s">
        <v>125</v>
      </c>
      <c r="D269" t="s">
        <v>123</v>
      </c>
      <c r="E269" t="str">
        <f t="shared" si="3"/>
        <v>2022</v>
      </c>
      <c r="F269" t="s">
        <v>1724</v>
      </c>
      <c r="G269" t="s">
        <v>1722</v>
      </c>
      <c r="H269" t="s">
        <v>1720</v>
      </c>
    </row>
    <row r="270" spans="1:8" x14ac:dyDescent="0.25">
      <c r="A270" t="s">
        <v>941</v>
      </c>
      <c r="B270" t="s">
        <v>1124</v>
      </c>
      <c r="C270" t="s">
        <v>125</v>
      </c>
      <c r="D270" t="s">
        <v>123</v>
      </c>
      <c r="E270" t="str">
        <f t="shared" si="3"/>
        <v>2022</v>
      </c>
      <c r="F270" t="s">
        <v>1724</v>
      </c>
      <c r="G270" t="s">
        <v>1722</v>
      </c>
      <c r="H270" t="s">
        <v>1720</v>
      </c>
    </row>
    <row r="271" spans="1:8" x14ac:dyDescent="0.25">
      <c r="A271" t="s">
        <v>941</v>
      </c>
      <c r="B271" t="s">
        <v>1125</v>
      </c>
      <c r="C271" t="s">
        <v>125</v>
      </c>
      <c r="D271" t="s">
        <v>123</v>
      </c>
      <c r="E271" t="str">
        <f t="shared" si="3"/>
        <v>2022</v>
      </c>
      <c r="F271" t="s">
        <v>1724</v>
      </c>
      <c r="G271" t="s">
        <v>1722</v>
      </c>
      <c r="H271" t="s">
        <v>1720</v>
      </c>
    </row>
    <row r="272" spans="1:8" x14ac:dyDescent="0.25">
      <c r="A272" t="s">
        <v>941</v>
      </c>
      <c r="B272" t="s">
        <v>1132</v>
      </c>
      <c r="C272" t="s">
        <v>125</v>
      </c>
      <c r="D272" t="s">
        <v>123</v>
      </c>
      <c r="E272" t="str">
        <f t="shared" si="3"/>
        <v>2022</v>
      </c>
      <c r="F272" t="s">
        <v>1724</v>
      </c>
      <c r="G272" t="s">
        <v>1722</v>
      </c>
      <c r="H272" t="s">
        <v>1720</v>
      </c>
    </row>
    <row r="273" spans="1:8" x14ac:dyDescent="0.25">
      <c r="A273" t="s">
        <v>941</v>
      </c>
      <c r="B273" t="s">
        <v>1133</v>
      </c>
      <c r="C273" t="s">
        <v>125</v>
      </c>
      <c r="D273" t="s">
        <v>123</v>
      </c>
      <c r="E273" t="str">
        <f t="shared" si="3"/>
        <v>2022</v>
      </c>
      <c r="F273" t="s">
        <v>1724</v>
      </c>
      <c r="G273" t="s">
        <v>1722</v>
      </c>
      <c r="H273" t="s">
        <v>1720</v>
      </c>
    </row>
    <row r="274" spans="1:8" x14ac:dyDescent="0.25">
      <c r="A274" t="s">
        <v>941</v>
      </c>
      <c r="B274" t="s">
        <v>1134</v>
      </c>
      <c r="C274" t="s">
        <v>125</v>
      </c>
      <c r="D274" t="s">
        <v>123</v>
      </c>
      <c r="E274" t="str">
        <f t="shared" si="3"/>
        <v>2022</v>
      </c>
      <c r="F274" t="s">
        <v>1724</v>
      </c>
      <c r="G274" t="s">
        <v>1722</v>
      </c>
      <c r="H274" t="s">
        <v>1720</v>
      </c>
    </row>
    <row r="275" spans="1:8" x14ac:dyDescent="0.25">
      <c r="A275" t="s">
        <v>941</v>
      </c>
      <c r="B275" t="s">
        <v>1402</v>
      </c>
      <c r="C275" t="s">
        <v>125</v>
      </c>
      <c r="D275" t="s">
        <v>123</v>
      </c>
      <c r="E275" t="str">
        <f t="shared" si="3"/>
        <v>2022</v>
      </c>
      <c r="F275" t="s">
        <v>1724</v>
      </c>
      <c r="G275" t="s">
        <v>1722</v>
      </c>
      <c r="H275" t="s">
        <v>1720</v>
      </c>
    </row>
    <row r="276" spans="1:8" x14ac:dyDescent="0.25">
      <c r="A276" t="s">
        <v>941</v>
      </c>
      <c r="B276" t="s">
        <v>1403</v>
      </c>
      <c r="C276" t="s">
        <v>125</v>
      </c>
      <c r="D276" t="s">
        <v>123</v>
      </c>
      <c r="E276" t="str">
        <f t="shared" si="3"/>
        <v>2022</v>
      </c>
      <c r="F276" t="s">
        <v>1724</v>
      </c>
      <c r="G276" t="s">
        <v>1722</v>
      </c>
      <c r="H276" t="s">
        <v>1720</v>
      </c>
    </row>
    <row r="277" spans="1:8" x14ac:dyDescent="0.25">
      <c r="A277" t="s">
        <v>941</v>
      </c>
      <c r="B277" t="s">
        <v>1404</v>
      </c>
      <c r="C277" t="s">
        <v>125</v>
      </c>
      <c r="D277" t="s">
        <v>123</v>
      </c>
      <c r="E277" t="str">
        <f t="shared" si="3"/>
        <v>2022</v>
      </c>
      <c r="F277" t="s">
        <v>1724</v>
      </c>
      <c r="G277" t="s">
        <v>1722</v>
      </c>
      <c r="H277" t="s">
        <v>1720</v>
      </c>
    </row>
    <row r="278" spans="1:8" x14ac:dyDescent="0.25">
      <c r="A278" t="s">
        <v>941</v>
      </c>
      <c r="B278" t="s">
        <v>1405</v>
      </c>
      <c r="C278" t="s">
        <v>125</v>
      </c>
      <c r="D278" t="s">
        <v>123</v>
      </c>
      <c r="E278" t="str">
        <f t="shared" si="3"/>
        <v>2022</v>
      </c>
      <c r="F278" t="s">
        <v>1724</v>
      </c>
      <c r="G278" t="s">
        <v>1722</v>
      </c>
      <c r="H278" t="s">
        <v>1720</v>
      </c>
    </row>
    <row r="279" spans="1:8" x14ac:dyDescent="0.25">
      <c r="A279" t="s">
        <v>941</v>
      </c>
      <c r="B279" t="s">
        <v>1406</v>
      </c>
      <c r="C279" t="s">
        <v>125</v>
      </c>
      <c r="D279" t="s">
        <v>123</v>
      </c>
      <c r="E279" t="str">
        <f t="shared" si="3"/>
        <v>2022</v>
      </c>
      <c r="F279" t="s">
        <v>1724</v>
      </c>
      <c r="G279" t="s">
        <v>1722</v>
      </c>
      <c r="H279" t="s">
        <v>1720</v>
      </c>
    </row>
    <row r="280" spans="1:8" x14ac:dyDescent="0.25">
      <c r="A280" t="s">
        <v>941</v>
      </c>
      <c r="B280" t="s">
        <v>1407</v>
      </c>
      <c r="C280" t="s">
        <v>125</v>
      </c>
      <c r="D280" t="s">
        <v>123</v>
      </c>
      <c r="E280" t="str">
        <f t="shared" si="3"/>
        <v>2022</v>
      </c>
      <c r="F280" t="s">
        <v>1724</v>
      </c>
      <c r="G280" t="s">
        <v>1722</v>
      </c>
      <c r="H280" t="s">
        <v>1720</v>
      </c>
    </row>
    <row r="281" spans="1:8" x14ac:dyDescent="0.25">
      <c r="A281" t="s">
        <v>941</v>
      </c>
      <c r="B281" t="s">
        <v>1408</v>
      </c>
      <c r="C281" t="s">
        <v>125</v>
      </c>
      <c r="D281" t="s">
        <v>123</v>
      </c>
      <c r="E281" t="str">
        <f t="shared" si="3"/>
        <v>2022</v>
      </c>
      <c r="F281" t="s">
        <v>1724</v>
      </c>
      <c r="G281" t="s">
        <v>1722</v>
      </c>
      <c r="H281" t="s">
        <v>1720</v>
      </c>
    </row>
    <row r="282" spans="1:8" x14ac:dyDescent="0.25">
      <c r="A282" t="s">
        <v>941</v>
      </c>
      <c r="B282" t="s">
        <v>1409</v>
      </c>
      <c r="C282" t="s">
        <v>125</v>
      </c>
      <c r="D282" t="s">
        <v>123</v>
      </c>
      <c r="E282" t="str">
        <f t="shared" si="3"/>
        <v>2022</v>
      </c>
      <c r="F282" t="s">
        <v>1724</v>
      </c>
      <c r="G282" t="s">
        <v>1722</v>
      </c>
      <c r="H282" t="s">
        <v>1720</v>
      </c>
    </row>
    <row r="283" spans="1:8" x14ac:dyDescent="0.25">
      <c r="A283" t="s">
        <v>941</v>
      </c>
      <c r="B283" t="s">
        <v>1410</v>
      </c>
      <c r="C283" t="s">
        <v>125</v>
      </c>
      <c r="D283" t="s">
        <v>123</v>
      </c>
      <c r="E283" t="str">
        <f t="shared" si="3"/>
        <v>2022</v>
      </c>
      <c r="F283" t="s">
        <v>1724</v>
      </c>
      <c r="G283" t="s">
        <v>1722</v>
      </c>
      <c r="H283" t="s">
        <v>1720</v>
      </c>
    </row>
    <row r="284" spans="1:8" x14ac:dyDescent="0.25">
      <c r="A284" t="s">
        <v>941</v>
      </c>
      <c r="B284" t="s">
        <v>1411</v>
      </c>
      <c r="C284" t="s">
        <v>1412</v>
      </c>
      <c r="D284" t="s">
        <v>123</v>
      </c>
      <c r="E284" t="str">
        <f t="shared" si="3"/>
        <v>0000</v>
      </c>
      <c r="H284" t="s">
        <v>12</v>
      </c>
    </row>
    <row r="285" spans="1:8" x14ac:dyDescent="0.25">
      <c r="A285" t="s">
        <v>8</v>
      </c>
      <c r="B285" t="s">
        <v>449</v>
      </c>
      <c r="C285" t="s">
        <v>450</v>
      </c>
      <c r="D285" t="s">
        <v>123</v>
      </c>
      <c r="E285" t="str">
        <f t="shared" si="3"/>
        <v>0000</v>
      </c>
      <c r="H285" t="s">
        <v>12</v>
      </c>
    </row>
    <row r="286" spans="1:8" x14ac:dyDescent="0.25">
      <c r="A286" t="s">
        <v>8</v>
      </c>
      <c r="B286" t="s">
        <v>438</v>
      </c>
      <c r="C286" t="s">
        <v>439</v>
      </c>
      <c r="D286" t="s">
        <v>123</v>
      </c>
      <c r="E286" t="str">
        <f t="shared" si="3"/>
        <v>0000</v>
      </c>
      <c r="H286" t="s">
        <v>12</v>
      </c>
    </row>
    <row r="287" spans="1:8" x14ac:dyDescent="0.25">
      <c r="A287" t="s">
        <v>8</v>
      </c>
      <c r="B287" t="s">
        <v>434</v>
      </c>
      <c r="C287" t="s">
        <v>435</v>
      </c>
      <c r="D287" t="s">
        <v>123</v>
      </c>
      <c r="E287" t="str">
        <f t="shared" si="3"/>
        <v>2022</v>
      </c>
      <c r="H287" t="s">
        <v>12</v>
      </c>
    </row>
    <row r="288" spans="1:8" x14ac:dyDescent="0.25">
      <c r="A288" t="s">
        <v>941</v>
      </c>
      <c r="B288" t="s">
        <v>1126</v>
      </c>
      <c r="C288" t="s">
        <v>1127</v>
      </c>
      <c r="D288" t="s">
        <v>123</v>
      </c>
      <c r="E288" t="str">
        <f t="shared" si="3"/>
        <v>2022</v>
      </c>
      <c r="H288" t="s">
        <v>12</v>
      </c>
    </row>
    <row r="289" spans="1:8" x14ac:dyDescent="0.25">
      <c r="A289" t="s">
        <v>941</v>
      </c>
      <c r="B289" t="s">
        <v>1128</v>
      </c>
      <c r="C289" t="s">
        <v>1127</v>
      </c>
      <c r="D289" t="s">
        <v>123</v>
      </c>
      <c r="E289" t="str">
        <f t="shared" si="3"/>
        <v>2022</v>
      </c>
      <c r="H289" t="s">
        <v>12</v>
      </c>
    </row>
    <row r="290" spans="1:8" x14ac:dyDescent="0.25">
      <c r="A290" t="s">
        <v>941</v>
      </c>
      <c r="B290" t="s">
        <v>1129</v>
      </c>
      <c r="C290" t="s">
        <v>1127</v>
      </c>
      <c r="D290" t="s">
        <v>123</v>
      </c>
      <c r="E290" t="str">
        <f t="shared" si="3"/>
        <v>2022</v>
      </c>
      <c r="H290" t="s">
        <v>12</v>
      </c>
    </row>
    <row r="291" spans="1:8" x14ac:dyDescent="0.25">
      <c r="A291" t="s">
        <v>941</v>
      </c>
      <c r="B291" t="s">
        <v>1413</v>
      </c>
      <c r="C291" t="s">
        <v>1414</v>
      </c>
      <c r="D291" t="s">
        <v>123</v>
      </c>
      <c r="E291" t="str">
        <f t="shared" si="3"/>
        <v>2021</v>
      </c>
      <c r="H291" t="s">
        <v>12</v>
      </c>
    </row>
    <row r="292" spans="1:8" x14ac:dyDescent="0.25">
      <c r="A292" t="s">
        <v>494</v>
      </c>
      <c r="B292" t="s">
        <v>684</v>
      </c>
      <c r="C292" t="s">
        <v>685</v>
      </c>
      <c r="D292" t="s">
        <v>123</v>
      </c>
      <c r="E292" t="str">
        <f t="shared" si="3"/>
        <v>2022</v>
      </c>
      <c r="H292" t="s">
        <v>12</v>
      </c>
    </row>
    <row r="293" spans="1:8" x14ac:dyDescent="0.25">
      <c r="A293" t="s">
        <v>941</v>
      </c>
      <c r="B293" t="s">
        <v>1415</v>
      </c>
      <c r="C293" t="s">
        <v>685</v>
      </c>
      <c r="D293" t="s">
        <v>123</v>
      </c>
      <c r="E293" t="str">
        <f t="shared" si="3"/>
        <v>2022</v>
      </c>
      <c r="H293" t="s">
        <v>12</v>
      </c>
    </row>
    <row r="294" spans="1:8" x14ac:dyDescent="0.25">
      <c r="A294" t="s">
        <v>941</v>
      </c>
      <c r="B294" t="s">
        <v>1416</v>
      </c>
      <c r="C294" t="s">
        <v>685</v>
      </c>
      <c r="D294" t="s">
        <v>123</v>
      </c>
      <c r="E294" t="str">
        <f t="shared" si="3"/>
        <v>0000</v>
      </c>
      <c r="H294" t="s">
        <v>12</v>
      </c>
    </row>
    <row r="295" spans="1:8" x14ac:dyDescent="0.25">
      <c r="A295" t="s">
        <v>8</v>
      </c>
      <c r="B295" t="s">
        <v>126</v>
      </c>
      <c r="C295" t="s">
        <v>127</v>
      </c>
      <c r="D295" t="s">
        <v>123</v>
      </c>
      <c r="E295" t="str">
        <f t="shared" si="3"/>
        <v>0000</v>
      </c>
      <c r="H295" t="s">
        <v>12</v>
      </c>
    </row>
    <row r="296" spans="1:8" x14ac:dyDescent="0.25">
      <c r="A296" t="s">
        <v>8</v>
      </c>
      <c r="B296" t="s">
        <v>440</v>
      </c>
      <c r="C296" t="s">
        <v>127</v>
      </c>
      <c r="D296" t="s">
        <v>123</v>
      </c>
      <c r="E296" t="str">
        <f t="shared" si="3"/>
        <v>0000</v>
      </c>
      <c r="H296" t="s">
        <v>12</v>
      </c>
    </row>
    <row r="297" spans="1:8" x14ac:dyDescent="0.25">
      <c r="A297" t="s">
        <v>8</v>
      </c>
      <c r="B297" t="s">
        <v>446</v>
      </c>
      <c r="C297" t="s">
        <v>127</v>
      </c>
      <c r="D297" t="s">
        <v>123</v>
      </c>
      <c r="E297" t="str">
        <f t="shared" si="3"/>
        <v>2021</v>
      </c>
      <c r="H297" t="s">
        <v>12</v>
      </c>
    </row>
    <row r="298" spans="1:8" x14ac:dyDescent="0.25">
      <c r="A298" t="s">
        <v>494</v>
      </c>
      <c r="B298" t="s">
        <v>676</v>
      </c>
      <c r="C298" t="s">
        <v>127</v>
      </c>
      <c r="D298" t="s">
        <v>123</v>
      </c>
      <c r="E298" t="str">
        <f t="shared" ref="E298:E361" si="4">A299</f>
        <v>2021</v>
      </c>
      <c r="H298" t="s">
        <v>12</v>
      </c>
    </row>
    <row r="299" spans="1:8" x14ac:dyDescent="0.25">
      <c r="A299" t="s">
        <v>494</v>
      </c>
      <c r="B299" t="s">
        <v>677</v>
      </c>
      <c r="C299" t="s">
        <v>127</v>
      </c>
      <c r="D299" t="s">
        <v>123</v>
      </c>
      <c r="E299" t="str">
        <f t="shared" si="4"/>
        <v>0000</v>
      </c>
      <c r="H299" t="s">
        <v>12</v>
      </c>
    </row>
    <row r="300" spans="1:8" x14ac:dyDescent="0.25">
      <c r="A300" t="s">
        <v>8</v>
      </c>
      <c r="B300" t="s">
        <v>444</v>
      </c>
      <c r="C300" t="s">
        <v>445</v>
      </c>
      <c r="D300" t="s">
        <v>123</v>
      </c>
      <c r="E300" t="str">
        <f t="shared" si="4"/>
        <v>2022</v>
      </c>
      <c r="H300" t="s">
        <v>12</v>
      </c>
    </row>
    <row r="301" spans="1:8" x14ac:dyDescent="0.25">
      <c r="A301" t="s">
        <v>941</v>
      </c>
      <c r="B301" t="s">
        <v>1417</v>
      </c>
      <c r="C301" t="s">
        <v>1418</v>
      </c>
      <c r="D301" t="s">
        <v>123</v>
      </c>
      <c r="E301" t="str">
        <f t="shared" si="4"/>
        <v>0000</v>
      </c>
      <c r="H301" t="s">
        <v>12</v>
      </c>
    </row>
    <row r="302" spans="1:8" x14ac:dyDescent="0.25">
      <c r="A302" t="s">
        <v>8</v>
      </c>
      <c r="B302" t="s">
        <v>128</v>
      </c>
      <c r="C302" t="s">
        <v>129</v>
      </c>
      <c r="D302" t="s">
        <v>123</v>
      </c>
      <c r="E302" t="str">
        <f t="shared" si="4"/>
        <v>0000</v>
      </c>
      <c r="H302" t="s">
        <v>12</v>
      </c>
    </row>
    <row r="303" spans="1:8" x14ac:dyDescent="0.25">
      <c r="A303" t="s">
        <v>8</v>
      </c>
      <c r="B303" t="s">
        <v>447</v>
      </c>
      <c r="C303" t="s">
        <v>448</v>
      </c>
      <c r="D303" t="s">
        <v>123</v>
      </c>
      <c r="E303" t="str">
        <f t="shared" si="4"/>
        <v>0000</v>
      </c>
      <c r="H303" t="s">
        <v>12</v>
      </c>
    </row>
    <row r="304" spans="1:8" x14ac:dyDescent="0.25">
      <c r="A304" t="s">
        <v>8</v>
      </c>
      <c r="B304" t="s">
        <v>130</v>
      </c>
      <c r="C304" t="s">
        <v>131</v>
      </c>
      <c r="D304" t="s">
        <v>123</v>
      </c>
      <c r="E304" t="str">
        <f t="shared" si="4"/>
        <v>0000</v>
      </c>
      <c r="H304" t="s">
        <v>12</v>
      </c>
    </row>
    <row r="305" spans="1:8" x14ac:dyDescent="0.25">
      <c r="A305" t="s">
        <v>8</v>
      </c>
      <c r="B305" t="s">
        <v>132</v>
      </c>
      <c r="C305" t="s">
        <v>133</v>
      </c>
      <c r="D305" t="s">
        <v>123</v>
      </c>
      <c r="E305" t="str">
        <f t="shared" si="4"/>
        <v>0000</v>
      </c>
      <c r="H305" t="s">
        <v>12</v>
      </c>
    </row>
    <row r="306" spans="1:8" x14ac:dyDescent="0.25">
      <c r="A306" t="s">
        <v>8</v>
      </c>
      <c r="B306" t="s">
        <v>441</v>
      </c>
      <c r="C306" t="s">
        <v>442</v>
      </c>
      <c r="D306" t="s">
        <v>123</v>
      </c>
      <c r="E306" t="str">
        <f t="shared" si="4"/>
        <v>0000</v>
      </c>
      <c r="H306" t="s">
        <v>12</v>
      </c>
    </row>
    <row r="307" spans="1:8" x14ac:dyDescent="0.25">
      <c r="A307" t="s">
        <v>8</v>
      </c>
      <c r="B307" t="s">
        <v>443</v>
      </c>
      <c r="C307" t="s">
        <v>442</v>
      </c>
      <c r="D307" t="s">
        <v>123</v>
      </c>
      <c r="E307" t="str">
        <f t="shared" si="4"/>
        <v>2022</v>
      </c>
      <c r="H307" t="s">
        <v>12</v>
      </c>
    </row>
    <row r="308" spans="1:8" x14ac:dyDescent="0.25">
      <c r="A308" t="s">
        <v>941</v>
      </c>
      <c r="B308" t="s">
        <v>1135</v>
      </c>
      <c r="C308" t="s">
        <v>1136</v>
      </c>
      <c r="D308" t="s">
        <v>188</v>
      </c>
      <c r="E308" t="str">
        <f t="shared" si="4"/>
        <v>2022</v>
      </c>
      <c r="H308" t="s">
        <v>12</v>
      </c>
    </row>
    <row r="309" spans="1:8" x14ac:dyDescent="0.25">
      <c r="A309" t="s">
        <v>941</v>
      </c>
      <c r="B309" t="s">
        <v>1419</v>
      </c>
      <c r="C309" t="s">
        <v>1420</v>
      </c>
      <c r="D309" t="s">
        <v>64</v>
      </c>
      <c r="E309" t="str">
        <f t="shared" si="4"/>
        <v>2021</v>
      </c>
      <c r="H309" t="s">
        <v>12</v>
      </c>
    </row>
    <row r="310" spans="1:8" x14ac:dyDescent="0.25">
      <c r="A310" t="s">
        <v>494</v>
      </c>
      <c r="B310" t="s">
        <v>630</v>
      </c>
      <c r="C310" t="s">
        <v>631</v>
      </c>
      <c r="D310" t="s">
        <v>136</v>
      </c>
      <c r="E310" t="str">
        <f t="shared" si="4"/>
        <v>0000</v>
      </c>
      <c r="H310" t="s">
        <v>12</v>
      </c>
    </row>
    <row r="311" spans="1:8" x14ac:dyDescent="0.25">
      <c r="A311" t="s">
        <v>8</v>
      </c>
      <c r="B311" t="s">
        <v>134</v>
      </c>
      <c r="C311" t="s">
        <v>135</v>
      </c>
      <c r="D311" t="s">
        <v>136</v>
      </c>
      <c r="E311" t="str">
        <f t="shared" si="4"/>
        <v>2022</v>
      </c>
      <c r="H311" t="s">
        <v>12</v>
      </c>
    </row>
    <row r="312" spans="1:8" x14ac:dyDescent="0.25">
      <c r="A312" t="s">
        <v>941</v>
      </c>
      <c r="B312" t="s">
        <v>1421</v>
      </c>
      <c r="C312" t="s">
        <v>135</v>
      </c>
      <c r="D312" t="s">
        <v>136</v>
      </c>
      <c r="E312" t="str">
        <f t="shared" si="4"/>
        <v>0000</v>
      </c>
      <c r="H312" t="s">
        <v>12</v>
      </c>
    </row>
    <row r="313" spans="1:8" x14ac:dyDescent="0.25">
      <c r="A313" t="s">
        <v>8</v>
      </c>
      <c r="B313" t="s">
        <v>137</v>
      </c>
      <c r="C313" t="s">
        <v>138</v>
      </c>
      <c r="D313" t="s">
        <v>136</v>
      </c>
      <c r="E313" t="str">
        <f t="shared" si="4"/>
        <v>2022</v>
      </c>
      <c r="H313" t="s">
        <v>12</v>
      </c>
    </row>
    <row r="314" spans="1:8" x14ac:dyDescent="0.25">
      <c r="A314" t="s">
        <v>941</v>
      </c>
      <c r="B314" t="s">
        <v>1422</v>
      </c>
      <c r="C314" t="s">
        <v>138</v>
      </c>
      <c r="D314" t="s">
        <v>136</v>
      </c>
      <c r="E314" t="str">
        <f t="shared" si="4"/>
        <v>2022</v>
      </c>
      <c r="H314" t="s">
        <v>12</v>
      </c>
    </row>
    <row r="315" spans="1:8" x14ac:dyDescent="0.25">
      <c r="A315" t="s">
        <v>941</v>
      </c>
      <c r="B315" t="s">
        <v>1423</v>
      </c>
      <c r="C315" t="s">
        <v>138</v>
      </c>
      <c r="D315" t="s">
        <v>136</v>
      </c>
      <c r="E315" t="str">
        <f t="shared" si="4"/>
        <v>0000</v>
      </c>
      <c r="H315" t="s">
        <v>12</v>
      </c>
    </row>
    <row r="316" spans="1:8" x14ac:dyDescent="0.25">
      <c r="A316" t="s">
        <v>8</v>
      </c>
      <c r="B316" t="s">
        <v>139</v>
      </c>
      <c r="C316" t="s">
        <v>140</v>
      </c>
      <c r="D316" t="s">
        <v>55</v>
      </c>
      <c r="E316" t="str">
        <f t="shared" si="4"/>
        <v>2021</v>
      </c>
      <c r="H316" t="s">
        <v>12</v>
      </c>
    </row>
    <row r="317" spans="1:8" x14ac:dyDescent="0.25">
      <c r="A317" t="s">
        <v>494</v>
      </c>
      <c r="B317" t="s">
        <v>687</v>
      </c>
      <c r="C317" t="s">
        <v>688</v>
      </c>
      <c r="D317" t="s">
        <v>70</v>
      </c>
      <c r="E317" t="str">
        <f t="shared" si="4"/>
        <v>2021</v>
      </c>
      <c r="H317" t="s">
        <v>12</v>
      </c>
    </row>
    <row r="318" spans="1:8" x14ac:dyDescent="0.25">
      <c r="A318" t="s">
        <v>494</v>
      </c>
      <c r="B318" t="s">
        <v>689</v>
      </c>
      <c r="C318" t="s">
        <v>688</v>
      </c>
      <c r="D318" t="s">
        <v>70</v>
      </c>
      <c r="E318" t="str">
        <f t="shared" si="4"/>
        <v>2021</v>
      </c>
      <c r="H318" t="s">
        <v>12</v>
      </c>
    </row>
    <row r="319" spans="1:8" x14ac:dyDescent="0.25">
      <c r="A319" t="s">
        <v>494</v>
      </c>
      <c r="B319" t="s">
        <v>690</v>
      </c>
      <c r="C319" t="s">
        <v>688</v>
      </c>
      <c r="D319" t="s">
        <v>70</v>
      </c>
      <c r="E319" t="str">
        <f t="shared" si="4"/>
        <v>2022</v>
      </c>
      <c r="H319" t="s">
        <v>12</v>
      </c>
    </row>
    <row r="320" spans="1:8" x14ac:dyDescent="0.25">
      <c r="A320" t="s">
        <v>941</v>
      </c>
      <c r="B320" t="s">
        <v>944</v>
      </c>
      <c r="C320" t="s">
        <v>688</v>
      </c>
      <c r="D320" t="s">
        <v>70</v>
      </c>
      <c r="E320" t="str">
        <f t="shared" si="4"/>
        <v>2022</v>
      </c>
      <c r="H320" t="s">
        <v>12</v>
      </c>
    </row>
    <row r="321" spans="1:8" x14ac:dyDescent="0.25">
      <c r="A321" t="s">
        <v>941</v>
      </c>
      <c r="B321" t="s">
        <v>1424</v>
      </c>
      <c r="C321" t="s">
        <v>688</v>
      </c>
      <c r="D321" t="s">
        <v>70</v>
      </c>
      <c r="E321" t="str">
        <f t="shared" si="4"/>
        <v>2022</v>
      </c>
      <c r="H321" t="s">
        <v>12</v>
      </c>
    </row>
    <row r="322" spans="1:8" x14ac:dyDescent="0.25">
      <c r="A322" t="s">
        <v>941</v>
      </c>
      <c r="B322" t="s">
        <v>1425</v>
      </c>
      <c r="C322" t="s">
        <v>688</v>
      </c>
      <c r="D322" t="s">
        <v>70</v>
      </c>
      <c r="E322" t="str">
        <f t="shared" si="4"/>
        <v>2022</v>
      </c>
      <c r="H322" t="s">
        <v>12</v>
      </c>
    </row>
    <row r="323" spans="1:8" x14ac:dyDescent="0.25">
      <c r="A323" t="s">
        <v>941</v>
      </c>
      <c r="B323" t="s">
        <v>1426</v>
      </c>
      <c r="C323" t="s">
        <v>688</v>
      </c>
      <c r="D323" t="s">
        <v>70</v>
      </c>
      <c r="E323" t="str">
        <f t="shared" si="4"/>
        <v>2022</v>
      </c>
      <c r="H323" t="s">
        <v>12</v>
      </c>
    </row>
    <row r="324" spans="1:8" x14ac:dyDescent="0.25">
      <c r="A324" t="s">
        <v>941</v>
      </c>
      <c r="B324" t="s">
        <v>1427</v>
      </c>
      <c r="C324" t="s">
        <v>688</v>
      </c>
      <c r="D324" t="s">
        <v>70</v>
      </c>
      <c r="E324" t="str">
        <f t="shared" si="4"/>
        <v>2022</v>
      </c>
      <c r="H324" t="s">
        <v>12</v>
      </c>
    </row>
    <row r="325" spans="1:8" x14ac:dyDescent="0.25">
      <c r="A325" t="s">
        <v>941</v>
      </c>
      <c r="B325" t="s">
        <v>1428</v>
      </c>
      <c r="C325" t="s">
        <v>1429</v>
      </c>
      <c r="D325" t="s">
        <v>70</v>
      </c>
      <c r="E325" t="str">
        <f t="shared" si="4"/>
        <v>0000</v>
      </c>
      <c r="H325" t="s">
        <v>12</v>
      </c>
    </row>
    <row r="326" spans="1:8" x14ac:dyDescent="0.25">
      <c r="A326" t="s">
        <v>8</v>
      </c>
      <c r="B326" t="s">
        <v>492</v>
      </c>
      <c r="C326" t="s">
        <v>493</v>
      </c>
      <c r="D326" t="s">
        <v>70</v>
      </c>
      <c r="E326" t="str">
        <f t="shared" si="4"/>
        <v>2021</v>
      </c>
      <c r="H326" t="s">
        <v>12</v>
      </c>
    </row>
    <row r="327" spans="1:8" x14ac:dyDescent="0.25">
      <c r="A327" t="s">
        <v>494</v>
      </c>
      <c r="B327" t="s">
        <v>686</v>
      </c>
      <c r="C327" t="s">
        <v>493</v>
      </c>
      <c r="D327" t="s">
        <v>70</v>
      </c>
      <c r="E327" t="str">
        <f t="shared" si="4"/>
        <v>2022</v>
      </c>
      <c r="H327" t="s">
        <v>12</v>
      </c>
    </row>
    <row r="328" spans="1:8" x14ac:dyDescent="0.25">
      <c r="A328" t="s">
        <v>941</v>
      </c>
      <c r="B328" t="s">
        <v>1430</v>
      </c>
      <c r="C328" t="s">
        <v>1431</v>
      </c>
      <c r="D328" t="s">
        <v>70</v>
      </c>
      <c r="E328" t="str">
        <f t="shared" si="4"/>
        <v>2022</v>
      </c>
      <c r="H328" t="s">
        <v>12</v>
      </c>
    </row>
    <row r="329" spans="1:8" x14ac:dyDescent="0.25">
      <c r="A329" t="s">
        <v>941</v>
      </c>
      <c r="B329" t="s">
        <v>1432</v>
      </c>
      <c r="C329" t="s">
        <v>1433</v>
      </c>
      <c r="D329" t="s">
        <v>70</v>
      </c>
      <c r="E329" t="str">
        <f t="shared" si="4"/>
        <v>0000</v>
      </c>
      <c r="H329" t="s">
        <v>12</v>
      </c>
    </row>
    <row r="330" spans="1:8" x14ac:dyDescent="0.25">
      <c r="A330" t="s">
        <v>8</v>
      </c>
      <c r="B330" t="s">
        <v>141</v>
      </c>
      <c r="C330" t="s">
        <v>142</v>
      </c>
      <c r="D330" t="s">
        <v>70</v>
      </c>
      <c r="E330" t="str">
        <f t="shared" si="4"/>
        <v>2022</v>
      </c>
      <c r="H330" t="s">
        <v>12</v>
      </c>
    </row>
    <row r="331" spans="1:8" x14ac:dyDescent="0.25">
      <c r="A331" t="s">
        <v>941</v>
      </c>
      <c r="B331" t="s">
        <v>1434</v>
      </c>
      <c r="C331" t="s">
        <v>142</v>
      </c>
      <c r="D331" t="s">
        <v>70</v>
      </c>
      <c r="E331" t="str">
        <f t="shared" si="4"/>
        <v>2022</v>
      </c>
      <c r="H331" t="s">
        <v>12</v>
      </c>
    </row>
    <row r="332" spans="1:8" x14ac:dyDescent="0.25">
      <c r="A332" t="s">
        <v>941</v>
      </c>
      <c r="B332" t="s">
        <v>1435</v>
      </c>
      <c r="C332" t="s">
        <v>142</v>
      </c>
      <c r="D332" t="s">
        <v>70</v>
      </c>
      <c r="E332" t="str">
        <f t="shared" si="4"/>
        <v>0000</v>
      </c>
      <c r="H332" t="s">
        <v>12</v>
      </c>
    </row>
    <row r="333" spans="1:8" x14ac:dyDescent="0.25">
      <c r="A333" t="s">
        <v>8</v>
      </c>
      <c r="B333" t="s">
        <v>143</v>
      </c>
      <c r="C333" t="s">
        <v>144</v>
      </c>
      <c r="D333" t="s">
        <v>70</v>
      </c>
      <c r="E333" t="str">
        <f t="shared" si="4"/>
        <v>2021</v>
      </c>
      <c r="H333" t="s">
        <v>12</v>
      </c>
    </row>
    <row r="334" spans="1:8" x14ac:dyDescent="0.25">
      <c r="A334" t="s">
        <v>494</v>
      </c>
      <c r="B334" t="s">
        <v>854</v>
      </c>
      <c r="C334" t="s">
        <v>855</v>
      </c>
      <c r="D334" t="s">
        <v>70</v>
      </c>
      <c r="E334" t="str">
        <f t="shared" si="4"/>
        <v>0000</v>
      </c>
      <c r="H334" t="s">
        <v>12</v>
      </c>
    </row>
    <row r="335" spans="1:8" x14ac:dyDescent="0.25">
      <c r="A335" t="s">
        <v>8</v>
      </c>
      <c r="B335" t="s">
        <v>145</v>
      </c>
      <c r="C335" t="s">
        <v>146</v>
      </c>
      <c r="D335" t="s">
        <v>70</v>
      </c>
      <c r="E335" t="str">
        <f t="shared" si="4"/>
        <v>2021</v>
      </c>
      <c r="H335" t="s">
        <v>12</v>
      </c>
    </row>
    <row r="336" spans="1:8" x14ac:dyDescent="0.25">
      <c r="A336" t="s">
        <v>494</v>
      </c>
      <c r="B336" t="s">
        <v>989</v>
      </c>
      <c r="C336" t="s">
        <v>990</v>
      </c>
      <c r="D336" t="s">
        <v>983</v>
      </c>
      <c r="E336" t="str">
        <f t="shared" si="4"/>
        <v>0000</v>
      </c>
      <c r="H336" t="s">
        <v>12</v>
      </c>
    </row>
    <row r="337" spans="1:8" x14ac:dyDescent="0.25">
      <c r="A337" t="s">
        <v>8</v>
      </c>
      <c r="B337" t="s">
        <v>147</v>
      </c>
      <c r="C337" t="s">
        <v>148</v>
      </c>
      <c r="D337" t="s">
        <v>149</v>
      </c>
      <c r="E337" t="str">
        <f t="shared" si="4"/>
        <v>0000</v>
      </c>
      <c r="H337" t="s">
        <v>12</v>
      </c>
    </row>
    <row r="338" spans="1:8" x14ac:dyDescent="0.25">
      <c r="A338" t="s">
        <v>8</v>
      </c>
      <c r="B338" t="s">
        <v>150</v>
      </c>
      <c r="C338" t="s">
        <v>151</v>
      </c>
      <c r="D338" t="s">
        <v>123</v>
      </c>
      <c r="E338" t="str">
        <f t="shared" si="4"/>
        <v>2022</v>
      </c>
      <c r="H338" t="s">
        <v>12</v>
      </c>
    </row>
    <row r="339" spans="1:8" x14ac:dyDescent="0.25">
      <c r="A339" t="s">
        <v>941</v>
      </c>
      <c r="B339" t="s">
        <v>1436</v>
      </c>
      <c r="C339" t="s">
        <v>151</v>
      </c>
      <c r="D339" t="s">
        <v>123</v>
      </c>
      <c r="E339" t="str">
        <f t="shared" si="4"/>
        <v>2022</v>
      </c>
      <c r="H339" t="s">
        <v>12</v>
      </c>
    </row>
    <row r="340" spans="1:8" x14ac:dyDescent="0.25">
      <c r="A340" t="s">
        <v>941</v>
      </c>
      <c r="B340" t="s">
        <v>1137</v>
      </c>
      <c r="C340" t="s">
        <v>1138</v>
      </c>
      <c r="D340" t="s">
        <v>614</v>
      </c>
      <c r="E340" t="str">
        <f t="shared" si="4"/>
        <v>2022</v>
      </c>
      <c r="H340" t="s">
        <v>12</v>
      </c>
    </row>
    <row r="341" spans="1:8" x14ac:dyDescent="0.25">
      <c r="A341" t="s">
        <v>941</v>
      </c>
      <c r="B341" t="s">
        <v>1139</v>
      </c>
      <c r="C341" t="s">
        <v>1138</v>
      </c>
      <c r="D341" t="s">
        <v>614</v>
      </c>
      <c r="E341" t="str">
        <f t="shared" si="4"/>
        <v>2022</v>
      </c>
      <c r="H341" t="s">
        <v>12</v>
      </c>
    </row>
    <row r="342" spans="1:8" x14ac:dyDescent="0.25">
      <c r="A342" t="s">
        <v>941</v>
      </c>
      <c r="B342" t="s">
        <v>1437</v>
      </c>
      <c r="C342" t="s">
        <v>1438</v>
      </c>
      <c r="D342" t="s">
        <v>614</v>
      </c>
      <c r="E342" t="str">
        <f t="shared" si="4"/>
        <v>2021</v>
      </c>
      <c r="H342" t="s">
        <v>12</v>
      </c>
    </row>
    <row r="343" spans="1:8" x14ac:dyDescent="0.25">
      <c r="A343" t="s">
        <v>494</v>
      </c>
      <c r="B343" t="s">
        <v>957</v>
      </c>
      <c r="C343" t="s">
        <v>958</v>
      </c>
      <c r="D343" t="s">
        <v>959</v>
      </c>
      <c r="E343" t="str">
        <f t="shared" si="4"/>
        <v>2021</v>
      </c>
      <c r="H343" t="s">
        <v>12</v>
      </c>
    </row>
    <row r="344" spans="1:8" x14ac:dyDescent="0.25">
      <c r="A344" t="s">
        <v>494</v>
      </c>
      <c r="B344" t="s">
        <v>996</v>
      </c>
      <c r="C344" t="s">
        <v>958</v>
      </c>
      <c r="D344" t="s">
        <v>959</v>
      </c>
      <c r="E344" t="str">
        <f t="shared" si="4"/>
        <v>2022</v>
      </c>
      <c r="H344" t="s">
        <v>12</v>
      </c>
    </row>
    <row r="345" spans="1:8" x14ac:dyDescent="0.25">
      <c r="A345" t="s">
        <v>941</v>
      </c>
      <c r="B345" t="s">
        <v>1140</v>
      </c>
      <c r="C345" t="s">
        <v>1141</v>
      </c>
      <c r="D345" t="s">
        <v>154</v>
      </c>
      <c r="E345" t="str">
        <f t="shared" si="4"/>
        <v>0000</v>
      </c>
      <c r="H345" t="s">
        <v>12</v>
      </c>
    </row>
    <row r="346" spans="1:8" x14ac:dyDescent="0.25">
      <c r="A346" t="s">
        <v>8</v>
      </c>
      <c r="B346" t="s">
        <v>152</v>
      </c>
      <c r="C346" t="s">
        <v>153</v>
      </c>
      <c r="D346" t="s">
        <v>154</v>
      </c>
      <c r="E346" t="str">
        <f t="shared" si="4"/>
        <v>0000</v>
      </c>
      <c r="H346" t="s">
        <v>12</v>
      </c>
    </row>
    <row r="347" spans="1:8" x14ac:dyDescent="0.25">
      <c r="A347" t="s">
        <v>8</v>
      </c>
      <c r="B347" t="s">
        <v>155</v>
      </c>
      <c r="C347" t="s">
        <v>156</v>
      </c>
      <c r="D347" t="s">
        <v>154</v>
      </c>
      <c r="E347" t="str">
        <f t="shared" si="4"/>
        <v>2021</v>
      </c>
      <c r="H347" t="s">
        <v>12</v>
      </c>
    </row>
    <row r="348" spans="1:8" x14ac:dyDescent="0.25">
      <c r="A348" t="s">
        <v>494</v>
      </c>
      <c r="B348" t="s">
        <v>691</v>
      </c>
      <c r="C348" t="s">
        <v>156</v>
      </c>
      <c r="D348" t="s">
        <v>154</v>
      </c>
      <c r="E348" t="str">
        <f t="shared" si="4"/>
        <v>2021</v>
      </c>
      <c r="H348" t="s">
        <v>12</v>
      </c>
    </row>
    <row r="349" spans="1:8" x14ac:dyDescent="0.25">
      <c r="A349" t="s">
        <v>494</v>
      </c>
      <c r="B349" t="s">
        <v>692</v>
      </c>
      <c r="C349" t="s">
        <v>156</v>
      </c>
      <c r="D349" t="s">
        <v>154</v>
      </c>
      <c r="E349" t="str">
        <f t="shared" si="4"/>
        <v>2021</v>
      </c>
      <c r="H349" t="s">
        <v>12</v>
      </c>
    </row>
    <row r="350" spans="1:8" x14ac:dyDescent="0.25">
      <c r="A350" t="s">
        <v>494</v>
      </c>
      <c r="B350" t="s">
        <v>693</v>
      </c>
      <c r="C350" t="s">
        <v>156</v>
      </c>
      <c r="D350" t="s">
        <v>154</v>
      </c>
      <c r="E350" t="str">
        <f t="shared" si="4"/>
        <v>2021</v>
      </c>
      <c r="H350" t="s">
        <v>12</v>
      </c>
    </row>
    <row r="351" spans="1:8" x14ac:dyDescent="0.25">
      <c r="A351" t="s">
        <v>494</v>
      </c>
      <c r="B351" t="s">
        <v>694</v>
      </c>
      <c r="C351" t="s">
        <v>156</v>
      </c>
      <c r="D351" t="s">
        <v>154</v>
      </c>
      <c r="E351" t="str">
        <f t="shared" si="4"/>
        <v>2021</v>
      </c>
      <c r="H351" t="s">
        <v>12</v>
      </c>
    </row>
    <row r="352" spans="1:8" x14ac:dyDescent="0.25">
      <c r="A352" t="s">
        <v>494</v>
      </c>
      <c r="B352" t="s">
        <v>695</v>
      </c>
      <c r="C352" t="s">
        <v>156</v>
      </c>
      <c r="D352" t="s">
        <v>154</v>
      </c>
      <c r="E352" t="str">
        <f t="shared" si="4"/>
        <v>2021</v>
      </c>
      <c r="H352" t="s">
        <v>12</v>
      </c>
    </row>
    <row r="353" spans="1:8" x14ac:dyDescent="0.25">
      <c r="A353" t="s">
        <v>494</v>
      </c>
      <c r="B353" t="s">
        <v>1036</v>
      </c>
      <c r="C353" t="s">
        <v>156</v>
      </c>
      <c r="D353" t="s">
        <v>154</v>
      </c>
      <c r="E353" t="str">
        <f t="shared" si="4"/>
        <v>2021</v>
      </c>
      <c r="H353" t="s">
        <v>12</v>
      </c>
    </row>
    <row r="354" spans="1:8" x14ac:dyDescent="0.25">
      <c r="A354" t="s">
        <v>494</v>
      </c>
      <c r="B354" t="s">
        <v>1055</v>
      </c>
      <c r="C354" t="s">
        <v>156</v>
      </c>
      <c r="D354" t="s">
        <v>154</v>
      </c>
      <c r="E354" t="str">
        <f t="shared" si="4"/>
        <v>2022</v>
      </c>
      <c r="H354" t="s">
        <v>12</v>
      </c>
    </row>
    <row r="355" spans="1:8" x14ac:dyDescent="0.25">
      <c r="A355" t="s">
        <v>941</v>
      </c>
      <c r="B355" t="s">
        <v>1439</v>
      </c>
      <c r="C355" t="s">
        <v>1440</v>
      </c>
      <c r="D355" t="s">
        <v>188</v>
      </c>
      <c r="E355" t="str">
        <f t="shared" si="4"/>
        <v>2022</v>
      </c>
      <c r="H355" t="s">
        <v>12</v>
      </c>
    </row>
    <row r="356" spans="1:8" x14ac:dyDescent="0.25">
      <c r="A356" t="s">
        <v>941</v>
      </c>
      <c r="B356" t="s">
        <v>1441</v>
      </c>
      <c r="C356" t="s">
        <v>1440</v>
      </c>
      <c r="D356" t="s">
        <v>188</v>
      </c>
      <c r="E356" t="str">
        <f t="shared" si="4"/>
        <v>2021</v>
      </c>
      <c r="H356" t="s">
        <v>12</v>
      </c>
    </row>
    <row r="357" spans="1:8" x14ac:dyDescent="0.25">
      <c r="A357" t="s">
        <v>494</v>
      </c>
      <c r="B357" t="s">
        <v>603</v>
      </c>
      <c r="C357" t="s">
        <v>604</v>
      </c>
      <c r="D357" t="s">
        <v>188</v>
      </c>
      <c r="E357" t="str">
        <f t="shared" si="4"/>
        <v>2021</v>
      </c>
      <c r="H357" t="s">
        <v>12</v>
      </c>
    </row>
    <row r="358" spans="1:8" x14ac:dyDescent="0.25">
      <c r="A358" t="s">
        <v>494</v>
      </c>
      <c r="B358" t="s">
        <v>601</v>
      </c>
      <c r="C358" t="s">
        <v>602</v>
      </c>
      <c r="D358" t="s">
        <v>188</v>
      </c>
      <c r="E358" t="str">
        <f t="shared" si="4"/>
        <v>2021</v>
      </c>
      <c r="H358" t="s">
        <v>12</v>
      </c>
    </row>
    <row r="359" spans="1:8" x14ac:dyDescent="0.25">
      <c r="A359" t="s">
        <v>494</v>
      </c>
      <c r="B359" t="s">
        <v>605</v>
      </c>
      <c r="C359" t="s">
        <v>606</v>
      </c>
      <c r="D359" t="s">
        <v>607</v>
      </c>
      <c r="E359" t="str">
        <f t="shared" si="4"/>
        <v>2021</v>
      </c>
      <c r="H359" t="s">
        <v>12</v>
      </c>
    </row>
    <row r="360" spans="1:8" x14ac:dyDescent="0.25">
      <c r="A360" t="s">
        <v>494</v>
      </c>
      <c r="B360" t="s">
        <v>1012</v>
      </c>
      <c r="C360" t="s">
        <v>1013</v>
      </c>
      <c r="D360" t="s">
        <v>929</v>
      </c>
      <c r="E360" t="str">
        <f t="shared" si="4"/>
        <v>2021</v>
      </c>
      <c r="H360" t="s">
        <v>12</v>
      </c>
    </row>
    <row r="361" spans="1:8" x14ac:dyDescent="0.25">
      <c r="A361" t="s">
        <v>494</v>
      </c>
      <c r="B361" t="s">
        <v>696</v>
      </c>
      <c r="C361" t="s">
        <v>697</v>
      </c>
      <c r="D361" t="s">
        <v>698</v>
      </c>
      <c r="E361" t="str">
        <f t="shared" si="4"/>
        <v>2022</v>
      </c>
      <c r="H361" t="s">
        <v>12</v>
      </c>
    </row>
    <row r="362" spans="1:8" x14ac:dyDescent="0.25">
      <c r="A362" t="s">
        <v>941</v>
      </c>
      <c r="B362" t="s">
        <v>1142</v>
      </c>
      <c r="C362" t="s">
        <v>697</v>
      </c>
      <c r="D362" t="s">
        <v>698</v>
      </c>
      <c r="E362" t="str">
        <f t="shared" ref="E362:E425" si="5">A363</f>
        <v>2022</v>
      </c>
      <c r="H362" t="s">
        <v>12</v>
      </c>
    </row>
    <row r="363" spans="1:8" x14ac:dyDescent="0.25">
      <c r="A363" t="s">
        <v>941</v>
      </c>
      <c r="B363" t="s">
        <v>1442</v>
      </c>
      <c r="C363" t="s">
        <v>697</v>
      </c>
      <c r="D363" t="s">
        <v>698</v>
      </c>
      <c r="E363" t="str">
        <f t="shared" si="5"/>
        <v>2021</v>
      </c>
      <c r="H363" t="s">
        <v>12</v>
      </c>
    </row>
    <row r="364" spans="1:8" x14ac:dyDescent="0.25">
      <c r="A364" t="s">
        <v>494</v>
      </c>
      <c r="B364" t="s">
        <v>856</v>
      </c>
      <c r="C364" t="s">
        <v>857</v>
      </c>
      <c r="D364" t="s">
        <v>55</v>
      </c>
      <c r="E364" t="str">
        <f t="shared" si="5"/>
        <v>0000</v>
      </c>
      <c r="H364" t="s">
        <v>12</v>
      </c>
    </row>
    <row r="365" spans="1:8" x14ac:dyDescent="0.25">
      <c r="A365" t="s">
        <v>8</v>
      </c>
      <c r="B365" t="s">
        <v>157</v>
      </c>
      <c r="C365" t="s">
        <v>158</v>
      </c>
      <c r="D365" t="s">
        <v>159</v>
      </c>
      <c r="E365" t="str">
        <f t="shared" si="5"/>
        <v>2022</v>
      </c>
      <c r="H365" t="s">
        <v>12</v>
      </c>
    </row>
    <row r="366" spans="1:8" x14ac:dyDescent="0.25">
      <c r="A366" t="s">
        <v>941</v>
      </c>
      <c r="B366" t="s">
        <v>1143</v>
      </c>
      <c r="C366" t="s">
        <v>1144</v>
      </c>
      <c r="D366" t="s">
        <v>701</v>
      </c>
      <c r="E366" t="str">
        <f t="shared" si="5"/>
        <v>2021</v>
      </c>
      <c r="H366" t="s">
        <v>12</v>
      </c>
    </row>
    <row r="367" spans="1:8" x14ac:dyDescent="0.25">
      <c r="A367" t="s">
        <v>494</v>
      </c>
      <c r="B367" t="s">
        <v>699</v>
      </c>
      <c r="C367" t="s">
        <v>700</v>
      </c>
      <c r="D367" t="s">
        <v>701</v>
      </c>
      <c r="E367" t="str">
        <f t="shared" si="5"/>
        <v>2021</v>
      </c>
      <c r="H367" t="s">
        <v>12</v>
      </c>
    </row>
    <row r="368" spans="1:8" x14ac:dyDescent="0.25">
      <c r="A368" t="s">
        <v>494</v>
      </c>
      <c r="B368" t="s">
        <v>702</v>
      </c>
      <c r="C368" t="s">
        <v>700</v>
      </c>
      <c r="D368" t="s">
        <v>701</v>
      </c>
      <c r="E368" t="str">
        <f t="shared" si="5"/>
        <v>2021</v>
      </c>
      <c r="H368" t="s">
        <v>12</v>
      </c>
    </row>
    <row r="369" spans="1:8" x14ac:dyDescent="0.25">
      <c r="A369" t="s">
        <v>494</v>
      </c>
      <c r="B369" t="s">
        <v>986</v>
      </c>
      <c r="C369" t="s">
        <v>987</v>
      </c>
      <c r="D369" t="s">
        <v>988</v>
      </c>
      <c r="E369" t="str">
        <f t="shared" si="5"/>
        <v>0000</v>
      </c>
      <c r="H369" t="s">
        <v>12</v>
      </c>
    </row>
    <row r="370" spans="1:8" x14ac:dyDescent="0.25">
      <c r="A370" t="s">
        <v>8</v>
      </c>
      <c r="B370" t="s">
        <v>160</v>
      </c>
      <c r="C370" t="s">
        <v>161</v>
      </c>
      <c r="D370" t="s">
        <v>88</v>
      </c>
      <c r="E370" t="str">
        <f t="shared" si="5"/>
        <v>2022</v>
      </c>
      <c r="H370" t="s">
        <v>12</v>
      </c>
    </row>
    <row r="371" spans="1:8" x14ac:dyDescent="0.25">
      <c r="A371" t="s">
        <v>941</v>
      </c>
      <c r="B371" t="s">
        <v>1443</v>
      </c>
      <c r="C371" t="s">
        <v>161</v>
      </c>
      <c r="D371" t="s">
        <v>88</v>
      </c>
      <c r="E371" t="str">
        <f t="shared" si="5"/>
        <v>0000</v>
      </c>
      <c r="H371" t="s">
        <v>12</v>
      </c>
    </row>
    <row r="372" spans="1:8" x14ac:dyDescent="0.25">
      <c r="A372" t="s">
        <v>8</v>
      </c>
      <c r="B372" t="s">
        <v>162</v>
      </c>
      <c r="C372" t="s">
        <v>163</v>
      </c>
      <c r="D372" t="s">
        <v>88</v>
      </c>
      <c r="E372" t="str">
        <f t="shared" si="5"/>
        <v>2021</v>
      </c>
      <c r="H372" t="s">
        <v>12</v>
      </c>
    </row>
    <row r="373" spans="1:8" x14ac:dyDescent="0.25">
      <c r="A373" t="s">
        <v>494</v>
      </c>
      <c r="B373" t="s">
        <v>1075</v>
      </c>
      <c r="C373" t="s">
        <v>1076</v>
      </c>
      <c r="D373" t="s">
        <v>929</v>
      </c>
      <c r="E373" t="str">
        <f t="shared" si="5"/>
        <v>2022</v>
      </c>
      <c r="H373" t="s">
        <v>12</v>
      </c>
    </row>
    <row r="374" spans="1:8" x14ac:dyDescent="0.25">
      <c r="A374" t="s">
        <v>941</v>
      </c>
      <c r="B374" t="s">
        <v>1147</v>
      </c>
      <c r="C374" t="s">
        <v>1148</v>
      </c>
      <c r="D374" t="s">
        <v>58</v>
      </c>
      <c r="E374" t="str">
        <f t="shared" si="5"/>
        <v>2021</v>
      </c>
      <c r="H374" t="s">
        <v>12</v>
      </c>
    </row>
    <row r="375" spans="1:8" x14ac:dyDescent="0.25">
      <c r="A375" t="s">
        <v>494</v>
      </c>
      <c r="B375" t="s">
        <v>984</v>
      </c>
      <c r="C375" t="s">
        <v>985</v>
      </c>
      <c r="D375" t="s">
        <v>809</v>
      </c>
      <c r="E375" t="str">
        <f t="shared" si="5"/>
        <v>2022</v>
      </c>
      <c r="H375" t="s">
        <v>12</v>
      </c>
    </row>
    <row r="376" spans="1:8" x14ac:dyDescent="0.25">
      <c r="A376" t="s">
        <v>941</v>
      </c>
      <c r="B376" t="s">
        <v>1444</v>
      </c>
      <c r="C376" t="s">
        <v>1445</v>
      </c>
      <c r="D376" t="s">
        <v>67</v>
      </c>
      <c r="E376" t="str">
        <f t="shared" si="5"/>
        <v>2022</v>
      </c>
      <c r="H376" t="s">
        <v>12</v>
      </c>
    </row>
    <row r="377" spans="1:8" x14ac:dyDescent="0.25">
      <c r="A377" t="s">
        <v>941</v>
      </c>
      <c r="B377" t="s">
        <v>1446</v>
      </c>
      <c r="C377" t="s">
        <v>1445</v>
      </c>
      <c r="D377" t="s">
        <v>67</v>
      </c>
      <c r="E377" t="str">
        <f t="shared" si="5"/>
        <v>0000</v>
      </c>
      <c r="H377" t="s">
        <v>12</v>
      </c>
    </row>
    <row r="378" spans="1:8" x14ac:dyDescent="0.25">
      <c r="A378" t="s">
        <v>8</v>
      </c>
      <c r="B378" t="s">
        <v>164</v>
      </c>
      <c r="C378" t="s">
        <v>165</v>
      </c>
      <c r="D378" t="s">
        <v>67</v>
      </c>
      <c r="E378" t="str">
        <f t="shared" si="5"/>
        <v>2021</v>
      </c>
      <c r="H378" t="s">
        <v>12</v>
      </c>
    </row>
    <row r="379" spans="1:8" x14ac:dyDescent="0.25">
      <c r="A379" t="s">
        <v>494</v>
      </c>
      <c r="B379" t="s">
        <v>858</v>
      </c>
      <c r="C379" t="s">
        <v>859</v>
      </c>
      <c r="D379" t="s">
        <v>67</v>
      </c>
      <c r="E379" t="str">
        <f t="shared" si="5"/>
        <v>0000</v>
      </c>
      <c r="H379" t="s">
        <v>12</v>
      </c>
    </row>
    <row r="380" spans="1:8" x14ac:dyDescent="0.25">
      <c r="A380" t="s">
        <v>8</v>
      </c>
      <c r="B380" t="s">
        <v>166</v>
      </c>
      <c r="C380" t="s">
        <v>167</v>
      </c>
      <c r="D380" t="s">
        <v>168</v>
      </c>
      <c r="E380" t="str">
        <f t="shared" si="5"/>
        <v>2021</v>
      </c>
      <c r="H380" t="s">
        <v>12</v>
      </c>
    </row>
    <row r="381" spans="1:8" x14ac:dyDescent="0.25">
      <c r="A381" t="s">
        <v>494</v>
      </c>
      <c r="B381" t="s">
        <v>703</v>
      </c>
      <c r="C381" t="s">
        <v>167</v>
      </c>
      <c r="D381" t="s">
        <v>168</v>
      </c>
      <c r="E381" t="str">
        <f t="shared" si="5"/>
        <v>2022</v>
      </c>
      <c r="H381" t="s">
        <v>12</v>
      </c>
    </row>
    <row r="382" spans="1:8" x14ac:dyDescent="0.25">
      <c r="A382" t="s">
        <v>941</v>
      </c>
      <c r="B382" t="s">
        <v>1447</v>
      </c>
      <c r="C382" t="s">
        <v>167</v>
      </c>
      <c r="D382" t="s">
        <v>168</v>
      </c>
      <c r="E382" t="str">
        <f t="shared" si="5"/>
        <v>2022</v>
      </c>
      <c r="H382" t="s">
        <v>12</v>
      </c>
    </row>
    <row r="383" spans="1:8" x14ac:dyDescent="0.25">
      <c r="A383" t="s">
        <v>941</v>
      </c>
      <c r="B383" t="s">
        <v>1448</v>
      </c>
      <c r="C383" t="s">
        <v>167</v>
      </c>
      <c r="D383" t="s">
        <v>168</v>
      </c>
      <c r="E383" t="str">
        <f t="shared" si="5"/>
        <v>2022</v>
      </c>
      <c r="H383" t="s">
        <v>12</v>
      </c>
    </row>
    <row r="384" spans="1:8" x14ac:dyDescent="0.25">
      <c r="A384" t="s">
        <v>941</v>
      </c>
      <c r="B384" t="s">
        <v>1449</v>
      </c>
      <c r="C384" t="s">
        <v>167</v>
      </c>
      <c r="D384" t="s">
        <v>168</v>
      </c>
      <c r="E384" t="str">
        <f t="shared" si="5"/>
        <v>2022</v>
      </c>
      <c r="H384" t="s">
        <v>12</v>
      </c>
    </row>
    <row r="385" spans="1:8" x14ac:dyDescent="0.25">
      <c r="A385" t="s">
        <v>941</v>
      </c>
      <c r="B385" t="s">
        <v>1450</v>
      </c>
      <c r="C385" t="s">
        <v>167</v>
      </c>
      <c r="D385" t="s">
        <v>168</v>
      </c>
      <c r="E385" t="str">
        <f t="shared" si="5"/>
        <v>2022</v>
      </c>
      <c r="H385" t="s">
        <v>12</v>
      </c>
    </row>
    <row r="386" spans="1:8" x14ac:dyDescent="0.25">
      <c r="A386" t="s">
        <v>941</v>
      </c>
      <c r="B386" t="s">
        <v>1451</v>
      </c>
      <c r="C386" t="s">
        <v>1452</v>
      </c>
      <c r="D386" t="s">
        <v>116</v>
      </c>
      <c r="E386" t="str">
        <f t="shared" si="5"/>
        <v>2022</v>
      </c>
      <c r="H386" t="s">
        <v>12</v>
      </c>
    </row>
    <row r="387" spans="1:8" x14ac:dyDescent="0.25">
      <c r="A387" t="s">
        <v>941</v>
      </c>
      <c r="B387" t="s">
        <v>1149</v>
      </c>
      <c r="C387" t="s">
        <v>1150</v>
      </c>
      <c r="D387" t="s">
        <v>188</v>
      </c>
      <c r="E387" t="str">
        <f t="shared" si="5"/>
        <v>2022</v>
      </c>
      <c r="H387" t="s">
        <v>12</v>
      </c>
    </row>
    <row r="388" spans="1:8" x14ac:dyDescent="0.25">
      <c r="A388" t="s">
        <v>941</v>
      </c>
      <c r="B388" t="s">
        <v>1145</v>
      </c>
      <c r="C388" t="s">
        <v>1146</v>
      </c>
      <c r="D388" t="s">
        <v>188</v>
      </c>
      <c r="E388" t="str">
        <f t="shared" si="5"/>
        <v>2022</v>
      </c>
      <c r="H388" t="s">
        <v>12</v>
      </c>
    </row>
    <row r="389" spans="1:8" x14ac:dyDescent="0.25">
      <c r="A389" t="s">
        <v>941</v>
      </c>
      <c r="B389" t="s">
        <v>1453</v>
      </c>
      <c r="C389" t="s">
        <v>1454</v>
      </c>
      <c r="D389" t="s">
        <v>188</v>
      </c>
      <c r="E389" t="str">
        <f t="shared" si="5"/>
        <v>0000</v>
      </c>
      <c r="H389" t="s">
        <v>12</v>
      </c>
    </row>
    <row r="390" spans="1:8" x14ac:dyDescent="0.25">
      <c r="A390" t="s">
        <v>8</v>
      </c>
      <c r="B390" t="s">
        <v>169</v>
      </c>
      <c r="C390" t="s">
        <v>170</v>
      </c>
      <c r="D390" t="s">
        <v>171</v>
      </c>
      <c r="E390" t="str">
        <f t="shared" si="5"/>
        <v>0000</v>
      </c>
      <c r="H390" t="s">
        <v>12</v>
      </c>
    </row>
    <row r="391" spans="1:8" x14ac:dyDescent="0.25">
      <c r="A391" t="s">
        <v>8</v>
      </c>
      <c r="B391" t="s">
        <v>172</v>
      </c>
      <c r="C391" t="s">
        <v>173</v>
      </c>
      <c r="D391" t="s">
        <v>116</v>
      </c>
      <c r="E391" t="str">
        <f t="shared" si="5"/>
        <v>2022</v>
      </c>
      <c r="H391" t="s">
        <v>12</v>
      </c>
    </row>
    <row r="392" spans="1:8" x14ac:dyDescent="0.25">
      <c r="A392" t="s">
        <v>941</v>
      </c>
      <c r="B392" t="s">
        <v>1455</v>
      </c>
      <c r="C392" t="s">
        <v>173</v>
      </c>
      <c r="D392" t="s">
        <v>116</v>
      </c>
      <c r="E392" t="str">
        <f t="shared" si="5"/>
        <v>2022</v>
      </c>
      <c r="H392" t="s">
        <v>12</v>
      </c>
    </row>
    <row r="393" spans="1:8" x14ac:dyDescent="0.25">
      <c r="A393" t="s">
        <v>941</v>
      </c>
      <c r="B393" t="s">
        <v>1456</v>
      </c>
      <c r="C393" t="s">
        <v>173</v>
      </c>
      <c r="D393" t="s">
        <v>116</v>
      </c>
      <c r="E393" t="str">
        <f t="shared" si="5"/>
        <v>0000</v>
      </c>
      <c r="H393" t="s">
        <v>12</v>
      </c>
    </row>
    <row r="394" spans="1:8" x14ac:dyDescent="0.25">
      <c r="A394" t="s">
        <v>8</v>
      </c>
      <c r="B394" t="s">
        <v>174</v>
      </c>
      <c r="C394" t="s">
        <v>175</v>
      </c>
      <c r="D394" t="s">
        <v>116</v>
      </c>
      <c r="E394" t="str">
        <f t="shared" si="5"/>
        <v>2021</v>
      </c>
      <c r="H394" t="s">
        <v>12</v>
      </c>
    </row>
    <row r="395" spans="1:8" x14ac:dyDescent="0.25">
      <c r="A395" t="s">
        <v>494</v>
      </c>
      <c r="B395" t="s">
        <v>704</v>
      </c>
      <c r="C395" t="s">
        <v>175</v>
      </c>
      <c r="D395" t="s">
        <v>116</v>
      </c>
      <c r="E395" t="str">
        <f t="shared" si="5"/>
        <v>2022</v>
      </c>
      <c r="H395" t="s">
        <v>12</v>
      </c>
    </row>
    <row r="396" spans="1:8" x14ac:dyDescent="0.25">
      <c r="A396" t="s">
        <v>941</v>
      </c>
      <c r="B396" t="s">
        <v>1151</v>
      </c>
      <c r="C396" t="s">
        <v>175</v>
      </c>
      <c r="D396" t="s">
        <v>116</v>
      </c>
      <c r="E396" t="str">
        <f t="shared" si="5"/>
        <v>2022</v>
      </c>
      <c r="H396" t="s">
        <v>12</v>
      </c>
    </row>
    <row r="397" spans="1:8" x14ac:dyDescent="0.25">
      <c r="A397" t="s">
        <v>941</v>
      </c>
      <c r="B397" t="s">
        <v>1152</v>
      </c>
      <c r="C397" t="s">
        <v>175</v>
      </c>
      <c r="D397" t="s">
        <v>116</v>
      </c>
      <c r="E397" t="str">
        <f t="shared" si="5"/>
        <v>2022</v>
      </c>
      <c r="H397" t="s">
        <v>12</v>
      </c>
    </row>
    <row r="398" spans="1:8" x14ac:dyDescent="0.25">
      <c r="A398" t="s">
        <v>941</v>
      </c>
      <c r="B398" t="s">
        <v>1153</v>
      </c>
      <c r="C398" t="s">
        <v>175</v>
      </c>
      <c r="D398" t="s">
        <v>116</v>
      </c>
      <c r="E398" t="str">
        <f t="shared" si="5"/>
        <v>2021</v>
      </c>
      <c r="H398" t="s">
        <v>12</v>
      </c>
    </row>
    <row r="399" spans="1:8" x14ac:dyDescent="0.25">
      <c r="A399" t="s">
        <v>494</v>
      </c>
      <c r="B399" t="s">
        <v>951</v>
      </c>
      <c r="C399" t="s">
        <v>952</v>
      </c>
      <c r="D399" t="s">
        <v>929</v>
      </c>
      <c r="E399" t="str">
        <f t="shared" si="5"/>
        <v>0000</v>
      </c>
      <c r="H399" t="s">
        <v>12</v>
      </c>
    </row>
    <row r="400" spans="1:8" x14ac:dyDescent="0.25">
      <c r="A400" t="s">
        <v>8</v>
      </c>
      <c r="B400" t="s">
        <v>176</v>
      </c>
      <c r="C400" t="s">
        <v>177</v>
      </c>
      <c r="D400" t="s">
        <v>178</v>
      </c>
      <c r="E400" t="str">
        <f t="shared" si="5"/>
        <v>2021</v>
      </c>
      <c r="H400" t="s">
        <v>12</v>
      </c>
    </row>
    <row r="401" spans="1:8" x14ac:dyDescent="0.25">
      <c r="A401" t="s">
        <v>494</v>
      </c>
      <c r="B401" t="s">
        <v>705</v>
      </c>
      <c r="C401" t="s">
        <v>177</v>
      </c>
      <c r="D401" t="s">
        <v>178</v>
      </c>
      <c r="E401" t="str">
        <f t="shared" si="5"/>
        <v>2021</v>
      </c>
      <c r="H401" t="s">
        <v>12</v>
      </c>
    </row>
    <row r="402" spans="1:8" x14ac:dyDescent="0.25">
      <c r="A402" t="s">
        <v>494</v>
      </c>
      <c r="B402" t="s">
        <v>706</v>
      </c>
      <c r="C402" t="s">
        <v>177</v>
      </c>
      <c r="D402" t="s">
        <v>178</v>
      </c>
      <c r="E402" t="str">
        <f t="shared" si="5"/>
        <v>2021</v>
      </c>
      <c r="H402" t="s">
        <v>12</v>
      </c>
    </row>
    <row r="403" spans="1:8" x14ac:dyDescent="0.25">
      <c r="A403" t="s">
        <v>494</v>
      </c>
      <c r="B403" t="s">
        <v>707</v>
      </c>
      <c r="C403" t="s">
        <v>177</v>
      </c>
      <c r="D403" t="s">
        <v>178</v>
      </c>
      <c r="E403" t="str">
        <f t="shared" si="5"/>
        <v>2021</v>
      </c>
      <c r="H403" t="s">
        <v>12</v>
      </c>
    </row>
    <row r="404" spans="1:8" x14ac:dyDescent="0.25">
      <c r="A404" t="s">
        <v>494</v>
      </c>
      <c r="B404" t="s">
        <v>1021</v>
      </c>
      <c r="C404" t="s">
        <v>1022</v>
      </c>
      <c r="D404" t="s">
        <v>999</v>
      </c>
      <c r="E404" t="str">
        <f t="shared" si="5"/>
        <v>0000</v>
      </c>
      <c r="H404" t="s">
        <v>12</v>
      </c>
    </row>
    <row r="405" spans="1:8" x14ac:dyDescent="0.25">
      <c r="A405" t="s">
        <v>8</v>
      </c>
      <c r="B405" t="s">
        <v>179</v>
      </c>
      <c r="C405" t="s">
        <v>180</v>
      </c>
      <c r="D405" t="s">
        <v>52</v>
      </c>
      <c r="E405" t="str">
        <f t="shared" si="5"/>
        <v>2021</v>
      </c>
      <c r="H405" t="s">
        <v>12</v>
      </c>
    </row>
    <row r="406" spans="1:8" x14ac:dyDescent="0.25">
      <c r="A406" t="s">
        <v>494</v>
      </c>
      <c r="B406" t="s">
        <v>967</v>
      </c>
      <c r="C406" t="s">
        <v>968</v>
      </c>
      <c r="D406" t="s">
        <v>948</v>
      </c>
      <c r="E406" t="str">
        <f t="shared" si="5"/>
        <v>0000</v>
      </c>
      <c r="H406" t="s">
        <v>12</v>
      </c>
    </row>
    <row r="407" spans="1:8" x14ac:dyDescent="0.25">
      <c r="A407" t="s">
        <v>8</v>
      </c>
      <c r="B407" t="s">
        <v>181</v>
      </c>
      <c r="C407" t="s">
        <v>182</v>
      </c>
      <c r="D407" t="s">
        <v>52</v>
      </c>
      <c r="E407" t="str">
        <f t="shared" si="5"/>
        <v>2021</v>
      </c>
      <c r="H407" t="s">
        <v>12</v>
      </c>
    </row>
    <row r="408" spans="1:8" x14ac:dyDescent="0.25">
      <c r="A408" t="s">
        <v>494</v>
      </c>
      <c r="B408" t="s">
        <v>860</v>
      </c>
      <c r="C408" t="s">
        <v>182</v>
      </c>
      <c r="D408" t="s">
        <v>52</v>
      </c>
      <c r="E408" t="str">
        <f t="shared" si="5"/>
        <v>2021</v>
      </c>
      <c r="H408" t="s">
        <v>12</v>
      </c>
    </row>
    <row r="409" spans="1:8" x14ac:dyDescent="0.25">
      <c r="A409" t="s">
        <v>494</v>
      </c>
      <c r="B409" t="s">
        <v>861</v>
      </c>
      <c r="C409" t="s">
        <v>862</v>
      </c>
      <c r="D409" t="s">
        <v>185</v>
      </c>
      <c r="E409" t="str">
        <f t="shared" si="5"/>
        <v>2022</v>
      </c>
      <c r="H409" t="s">
        <v>12</v>
      </c>
    </row>
    <row r="410" spans="1:8" x14ac:dyDescent="0.25">
      <c r="A410" t="s">
        <v>941</v>
      </c>
      <c r="B410" t="s">
        <v>1457</v>
      </c>
      <c r="C410" t="s">
        <v>862</v>
      </c>
      <c r="D410" t="s">
        <v>185</v>
      </c>
      <c r="E410" t="str">
        <f t="shared" si="5"/>
        <v>0000</v>
      </c>
      <c r="H410" t="s">
        <v>12</v>
      </c>
    </row>
    <row r="411" spans="1:8" x14ac:dyDescent="0.25">
      <c r="A411" t="s">
        <v>8</v>
      </c>
      <c r="B411" t="s">
        <v>312</v>
      </c>
      <c r="C411" t="s">
        <v>313</v>
      </c>
      <c r="D411" t="s">
        <v>185</v>
      </c>
      <c r="E411" t="str">
        <f t="shared" si="5"/>
        <v>0000</v>
      </c>
      <c r="H411" t="s">
        <v>12</v>
      </c>
    </row>
    <row r="412" spans="1:8" x14ac:dyDescent="0.25">
      <c r="A412" t="s">
        <v>8</v>
      </c>
      <c r="B412" t="s">
        <v>183</v>
      </c>
      <c r="C412" t="s">
        <v>184</v>
      </c>
      <c r="D412" t="s">
        <v>185</v>
      </c>
      <c r="E412" t="str">
        <f t="shared" si="5"/>
        <v>2022</v>
      </c>
      <c r="H412" t="s">
        <v>12</v>
      </c>
    </row>
    <row r="413" spans="1:8" x14ac:dyDescent="0.25">
      <c r="A413" t="s">
        <v>941</v>
      </c>
      <c r="B413" t="s">
        <v>1458</v>
      </c>
      <c r="C413" t="s">
        <v>1459</v>
      </c>
      <c r="D413" t="s">
        <v>188</v>
      </c>
      <c r="E413" t="str">
        <f t="shared" si="5"/>
        <v>2022</v>
      </c>
      <c r="H413" t="s">
        <v>12</v>
      </c>
    </row>
    <row r="414" spans="1:8" x14ac:dyDescent="0.25">
      <c r="A414" t="s">
        <v>941</v>
      </c>
      <c r="B414" t="s">
        <v>1460</v>
      </c>
      <c r="C414" t="s">
        <v>1459</v>
      </c>
      <c r="D414" t="s">
        <v>188</v>
      </c>
      <c r="E414" t="str">
        <f t="shared" si="5"/>
        <v>2022</v>
      </c>
      <c r="H414" t="s">
        <v>12</v>
      </c>
    </row>
    <row r="415" spans="1:8" x14ac:dyDescent="0.25">
      <c r="A415" t="s">
        <v>941</v>
      </c>
      <c r="B415" t="s">
        <v>1461</v>
      </c>
      <c r="C415" t="s">
        <v>1459</v>
      </c>
      <c r="D415" t="s">
        <v>188</v>
      </c>
      <c r="E415" t="str">
        <f t="shared" si="5"/>
        <v>0000</v>
      </c>
      <c r="H415" t="s">
        <v>12</v>
      </c>
    </row>
    <row r="416" spans="1:8" x14ac:dyDescent="0.25">
      <c r="A416" t="s">
        <v>8</v>
      </c>
      <c r="B416" t="s">
        <v>189</v>
      </c>
      <c r="C416" t="s">
        <v>190</v>
      </c>
      <c r="D416" t="s">
        <v>188</v>
      </c>
      <c r="E416" t="str">
        <f t="shared" si="5"/>
        <v>2022</v>
      </c>
      <c r="H416" t="s">
        <v>12</v>
      </c>
    </row>
    <row r="417" spans="1:8" x14ac:dyDescent="0.25">
      <c r="A417" t="s">
        <v>941</v>
      </c>
      <c r="B417" t="s">
        <v>1156</v>
      </c>
      <c r="C417" t="s">
        <v>190</v>
      </c>
      <c r="D417" t="s">
        <v>188</v>
      </c>
      <c r="E417" t="str">
        <f t="shared" si="5"/>
        <v>2022</v>
      </c>
      <c r="H417" t="s">
        <v>12</v>
      </c>
    </row>
    <row r="418" spans="1:8" x14ac:dyDescent="0.25">
      <c r="A418" t="s">
        <v>941</v>
      </c>
      <c r="B418" t="s">
        <v>1462</v>
      </c>
      <c r="C418" t="s">
        <v>190</v>
      </c>
      <c r="D418" t="s">
        <v>188</v>
      </c>
      <c r="E418" t="str">
        <f t="shared" si="5"/>
        <v>2022</v>
      </c>
      <c r="H418" t="s">
        <v>12</v>
      </c>
    </row>
    <row r="419" spans="1:8" x14ac:dyDescent="0.25">
      <c r="A419" t="s">
        <v>941</v>
      </c>
      <c r="B419" t="s">
        <v>1463</v>
      </c>
      <c r="C419" t="s">
        <v>1464</v>
      </c>
      <c r="D419" t="s">
        <v>188</v>
      </c>
      <c r="E419" t="str">
        <f t="shared" si="5"/>
        <v>2022</v>
      </c>
      <c r="H419" t="s">
        <v>12</v>
      </c>
    </row>
    <row r="420" spans="1:8" x14ac:dyDescent="0.25">
      <c r="A420" t="s">
        <v>941</v>
      </c>
      <c r="B420" t="s">
        <v>1465</v>
      </c>
      <c r="C420" t="s">
        <v>1466</v>
      </c>
      <c r="D420" t="s">
        <v>188</v>
      </c>
      <c r="E420" t="str">
        <f t="shared" si="5"/>
        <v>2022</v>
      </c>
      <c r="H420" t="s">
        <v>12</v>
      </c>
    </row>
    <row r="421" spans="1:8" x14ac:dyDescent="0.25">
      <c r="A421" t="s">
        <v>941</v>
      </c>
      <c r="B421" t="s">
        <v>1467</v>
      </c>
      <c r="C421" t="s">
        <v>1468</v>
      </c>
      <c r="D421" t="s">
        <v>188</v>
      </c>
      <c r="E421" t="str">
        <f t="shared" si="5"/>
        <v>0000</v>
      </c>
      <c r="H421" t="s">
        <v>12</v>
      </c>
    </row>
    <row r="422" spans="1:8" x14ac:dyDescent="0.25">
      <c r="A422" t="s">
        <v>8</v>
      </c>
      <c r="B422" t="s">
        <v>186</v>
      </c>
      <c r="C422" t="s">
        <v>187</v>
      </c>
      <c r="D422" t="s">
        <v>188</v>
      </c>
      <c r="E422" t="str">
        <f t="shared" si="5"/>
        <v>2022</v>
      </c>
      <c r="H422" t="s">
        <v>12</v>
      </c>
    </row>
    <row r="423" spans="1:8" x14ac:dyDescent="0.25">
      <c r="A423" t="s">
        <v>941</v>
      </c>
      <c r="B423" t="s">
        <v>1154</v>
      </c>
      <c r="C423" t="s">
        <v>1155</v>
      </c>
      <c r="D423" t="s">
        <v>188</v>
      </c>
      <c r="E423" t="str">
        <f t="shared" si="5"/>
        <v>2021</v>
      </c>
      <c r="H423" t="s">
        <v>12</v>
      </c>
    </row>
    <row r="424" spans="1:8" x14ac:dyDescent="0.25">
      <c r="A424" t="s">
        <v>494</v>
      </c>
      <c r="B424" t="s">
        <v>608</v>
      </c>
      <c r="C424" t="s">
        <v>609</v>
      </c>
      <c r="D424" t="s">
        <v>58</v>
      </c>
      <c r="E424" t="str">
        <f t="shared" si="5"/>
        <v>2021</v>
      </c>
      <c r="H424" t="s">
        <v>12</v>
      </c>
    </row>
    <row r="425" spans="1:8" x14ac:dyDescent="0.25">
      <c r="A425" t="s">
        <v>494</v>
      </c>
      <c r="B425" t="s">
        <v>610</v>
      </c>
      <c r="C425" t="s">
        <v>611</v>
      </c>
      <c r="D425" t="s">
        <v>498</v>
      </c>
      <c r="E425" t="str">
        <f t="shared" si="5"/>
        <v>0000</v>
      </c>
      <c r="H425" t="s">
        <v>12</v>
      </c>
    </row>
    <row r="426" spans="1:8" x14ac:dyDescent="0.25">
      <c r="A426" t="s">
        <v>8</v>
      </c>
      <c r="B426" t="s">
        <v>191</v>
      </c>
      <c r="C426" t="s">
        <v>192</v>
      </c>
      <c r="D426" t="s">
        <v>193</v>
      </c>
      <c r="E426" t="str">
        <f t="shared" ref="E426:E489" si="6">A427</f>
        <v>2021</v>
      </c>
      <c r="H426" t="s">
        <v>12</v>
      </c>
    </row>
    <row r="427" spans="1:8" x14ac:dyDescent="0.25">
      <c r="A427" t="s">
        <v>494</v>
      </c>
      <c r="B427" t="s">
        <v>1071</v>
      </c>
      <c r="C427" t="s">
        <v>1072</v>
      </c>
      <c r="D427" t="s">
        <v>591</v>
      </c>
      <c r="E427" t="str">
        <f t="shared" si="6"/>
        <v>2022</v>
      </c>
      <c r="H427" t="s">
        <v>12</v>
      </c>
    </row>
    <row r="428" spans="1:8" x14ac:dyDescent="0.25">
      <c r="A428" t="s">
        <v>941</v>
      </c>
      <c r="B428" t="s">
        <v>1157</v>
      </c>
      <c r="C428" t="s">
        <v>1158</v>
      </c>
      <c r="D428" t="s">
        <v>614</v>
      </c>
      <c r="E428" t="str">
        <f t="shared" si="6"/>
        <v>2022</v>
      </c>
      <c r="H428" t="s">
        <v>12</v>
      </c>
    </row>
    <row r="429" spans="1:8" x14ac:dyDescent="0.25">
      <c r="A429" t="s">
        <v>941</v>
      </c>
      <c r="B429" t="s">
        <v>1162</v>
      </c>
      <c r="C429" t="s">
        <v>1163</v>
      </c>
      <c r="D429" t="s">
        <v>614</v>
      </c>
      <c r="E429" t="str">
        <f t="shared" si="6"/>
        <v>2022</v>
      </c>
      <c r="H429" t="s">
        <v>12</v>
      </c>
    </row>
    <row r="430" spans="1:8" x14ac:dyDescent="0.25">
      <c r="A430" t="s">
        <v>941</v>
      </c>
      <c r="B430" t="s">
        <v>1469</v>
      </c>
      <c r="C430" t="s">
        <v>1163</v>
      </c>
      <c r="D430" t="s">
        <v>614</v>
      </c>
      <c r="E430" t="str">
        <f t="shared" si="6"/>
        <v>2021</v>
      </c>
      <c r="H430" t="s">
        <v>12</v>
      </c>
    </row>
    <row r="431" spans="1:8" x14ac:dyDescent="0.25">
      <c r="A431" t="s">
        <v>494</v>
      </c>
      <c r="B431" t="s">
        <v>615</v>
      </c>
      <c r="C431" t="s">
        <v>616</v>
      </c>
      <c r="D431" t="s">
        <v>614</v>
      </c>
      <c r="E431" t="str">
        <f t="shared" si="6"/>
        <v>2022</v>
      </c>
      <c r="H431" t="s">
        <v>12</v>
      </c>
    </row>
    <row r="432" spans="1:8" x14ac:dyDescent="0.25">
      <c r="A432" t="s">
        <v>941</v>
      </c>
      <c r="B432" t="s">
        <v>1159</v>
      </c>
      <c r="C432" t="s">
        <v>616</v>
      </c>
      <c r="D432" t="s">
        <v>614</v>
      </c>
      <c r="E432" t="str">
        <f t="shared" si="6"/>
        <v>2021</v>
      </c>
      <c r="H432" t="s">
        <v>12</v>
      </c>
    </row>
    <row r="433" spans="1:8" x14ac:dyDescent="0.25">
      <c r="A433" t="s">
        <v>494</v>
      </c>
      <c r="B433" t="s">
        <v>612</v>
      </c>
      <c r="C433" t="s">
        <v>613</v>
      </c>
      <c r="D433" t="s">
        <v>614</v>
      </c>
      <c r="E433" t="str">
        <f t="shared" si="6"/>
        <v>2022</v>
      </c>
      <c r="H433" t="s">
        <v>12</v>
      </c>
    </row>
    <row r="434" spans="1:8" x14ac:dyDescent="0.25">
      <c r="A434" t="s">
        <v>941</v>
      </c>
      <c r="B434" t="s">
        <v>1470</v>
      </c>
      <c r="C434" t="s">
        <v>613</v>
      </c>
      <c r="D434" t="s">
        <v>614</v>
      </c>
      <c r="E434" t="str">
        <f t="shared" si="6"/>
        <v>2022</v>
      </c>
      <c r="H434" t="s">
        <v>12</v>
      </c>
    </row>
    <row r="435" spans="1:8" x14ac:dyDescent="0.25">
      <c r="A435" t="s">
        <v>941</v>
      </c>
      <c r="B435" t="s">
        <v>1471</v>
      </c>
      <c r="C435" t="s">
        <v>1472</v>
      </c>
      <c r="D435" t="s">
        <v>614</v>
      </c>
      <c r="E435" t="str">
        <f t="shared" si="6"/>
        <v>2022</v>
      </c>
      <c r="H435" t="s">
        <v>12</v>
      </c>
    </row>
    <row r="436" spans="1:8" x14ac:dyDescent="0.25">
      <c r="A436" t="s">
        <v>941</v>
      </c>
      <c r="B436" t="s">
        <v>1473</v>
      </c>
      <c r="C436" t="s">
        <v>1472</v>
      </c>
      <c r="D436" t="s">
        <v>614</v>
      </c>
      <c r="E436" t="str">
        <f t="shared" si="6"/>
        <v>2022</v>
      </c>
      <c r="H436" t="s">
        <v>12</v>
      </c>
    </row>
    <row r="437" spans="1:8" x14ac:dyDescent="0.25">
      <c r="A437" t="s">
        <v>941</v>
      </c>
      <c r="B437" t="s">
        <v>1474</v>
      </c>
      <c r="C437" t="s">
        <v>1475</v>
      </c>
      <c r="D437" t="s">
        <v>614</v>
      </c>
      <c r="E437" t="str">
        <f t="shared" si="6"/>
        <v>2022</v>
      </c>
      <c r="H437" t="s">
        <v>12</v>
      </c>
    </row>
    <row r="438" spans="1:8" x14ac:dyDescent="0.25">
      <c r="A438" t="s">
        <v>941</v>
      </c>
      <c r="B438" t="s">
        <v>1476</v>
      </c>
      <c r="C438" t="s">
        <v>1475</v>
      </c>
      <c r="D438" t="s">
        <v>614</v>
      </c>
      <c r="E438" t="str">
        <f t="shared" si="6"/>
        <v>2021</v>
      </c>
      <c r="H438" t="s">
        <v>12</v>
      </c>
    </row>
    <row r="439" spans="1:8" x14ac:dyDescent="0.25">
      <c r="A439" t="s">
        <v>494</v>
      </c>
      <c r="B439" t="s">
        <v>863</v>
      </c>
      <c r="C439" t="s">
        <v>864</v>
      </c>
      <c r="D439" t="s">
        <v>614</v>
      </c>
      <c r="E439" t="str">
        <f t="shared" si="6"/>
        <v>2022</v>
      </c>
      <c r="H439" t="s">
        <v>12</v>
      </c>
    </row>
    <row r="440" spans="1:8" x14ac:dyDescent="0.25">
      <c r="A440" t="s">
        <v>941</v>
      </c>
      <c r="B440" t="s">
        <v>1160</v>
      </c>
      <c r="C440" t="s">
        <v>1161</v>
      </c>
      <c r="D440" t="s">
        <v>614</v>
      </c>
      <c r="E440" t="str">
        <f t="shared" si="6"/>
        <v>2022</v>
      </c>
      <c r="H440" t="s">
        <v>12</v>
      </c>
    </row>
    <row r="441" spans="1:8" x14ac:dyDescent="0.25">
      <c r="A441" t="s">
        <v>941</v>
      </c>
      <c r="B441" t="s">
        <v>1477</v>
      </c>
      <c r="C441" t="s">
        <v>1478</v>
      </c>
      <c r="D441" t="s">
        <v>614</v>
      </c>
      <c r="E441" t="str">
        <f t="shared" si="6"/>
        <v>2021</v>
      </c>
      <c r="H441" t="s">
        <v>12</v>
      </c>
    </row>
    <row r="442" spans="1:8" x14ac:dyDescent="0.25">
      <c r="A442" t="s">
        <v>494</v>
      </c>
      <c r="B442" t="s">
        <v>946</v>
      </c>
      <c r="C442" t="s">
        <v>947</v>
      </c>
      <c r="D442" t="s">
        <v>948</v>
      </c>
      <c r="E442" t="str">
        <f t="shared" si="6"/>
        <v>2021</v>
      </c>
      <c r="H442" t="s">
        <v>12</v>
      </c>
    </row>
    <row r="443" spans="1:8" x14ac:dyDescent="0.25">
      <c r="A443" t="s">
        <v>494</v>
      </c>
      <c r="B443" t="s">
        <v>994</v>
      </c>
      <c r="C443" t="s">
        <v>947</v>
      </c>
      <c r="D443" t="s">
        <v>948</v>
      </c>
      <c r="E443" t="str">
        <f t="shared" si="6"/>
        <v>2022</v>
      </c>
      <c r="H443" t="s">
        <v>12</v>
      </c>
    </row>
    <row r="444" spans="1:8" x14ac:dyDescent="0.25">
      <c r="A444" t="s">
        <v>941</v>
      </c>
      <c r="B444" t="s">
        <v>1169</v>
      </c>
      <c r="C444" t="s">
        <v>1170</v>
      </c>
      <c r="D444" t="s">
        <v>196</v>
      </c>
      <c r="E444" t="str">
        <f t="shared" si="6"/>
        <v>2022</v>
      </c>
      <c r="H444" t="s">
        <v>12</v>
      </c>
    </row>
    <row r="445" spans="1:8" x14ac:dyDescent="0.25">
      <c r="A445" t="s">
        <v>941</v>
      </c>
      <c r="B445" t="s">
        <v>1171</v>
      </c>
      <c r="C445" t="s">
        <v>1170</v>
      </c>
      <c r="D445" t="s">
        <v>196</v>
      </c>
      <c r="E445" t="str">
        <f t="shared" si="6"/>
        <v>2021</v>
      </c>
      <c r="H445" t="s">
        <v>12</v>
      </c>
    </row>
    <row r="446" spans="1:8" x14ac:dyDescent="0.25">
      <c r="A446" t="s">
        <v>494</v>
      </c>
      <c r="B446" t="s">
        <v>873</v>
      </c>
      <c r="C446" t="s">
        <v>874</v>
      </c>
      <c r="D446" t="s">
        <v>196</v>
      </c>
      <c r="E446" t="str">
        <f t="shared" si="6"/>
        <v>2021</v>
      </c>
      <c r="H446" t="s">
        <v>12</v>
      </c>
    </row>
    <row r="447" spans="1:8" x14ac:dyDescent="0.25">
      <c r="A447" t="s">
        <v>494</v>
      </c>
      <c r="B447" t="s">
        <v>501</v>
      </c>
      <c r="C447" t="s">
        <v>502</v>
      </c>
      <c r="D447" t="s">
        <v>196</v>
      </c>
      <c r="E447" t="str">
        <f t="shared" si="6"/>
        <v>0000</v>
      </c>
      <c r="H447" t="s">
        <v>12</v>
      </c>
    </row>
    <row r="448" spans="1:8" x14ac:dyDescent="0.25">
      <c r="A448" t="s">
        <v>8</v>
      </c>
      <c r="B448" t="s">
        <v>451</v>
      </c>
      <c r="C448" t="s">
        <v>452</v>
      </c>
      <c r="D448" t="s">
        <v>196</v>
      </c>
      <c r="E448" t="str">
        <f t="shared" si="6"/>
        <v>2021</v>
      </c>
      <c r="H448" t="s">
        <v>12</v>
      </c>
    </row>
    <row r="449" spans="1:8" x14ac:dyDescent="0.25">
      <c r="A449" t="s">
        <v>494</v>
      </c>
      <c r="B449" t="s">
        <v>713</v>
      </c>
      <c r="C449" t="s">
        <v>452</v>
      </c>
      <c r="D449" t="s">
        <v>196</v>
      </c>
      <c r="E449" t="str">
        <f t="shared" si="6"/>
        <v>2021</v>
      </c>
      <c r="H449" t="s">
        <v>12</v>
      </c>
    </row>
    <row r="450" spans="1:8" x14ac:dyDescent="0.25">
      <c r="A450" t="s">
        <v>494</v>
      </c>
      <c r="B450" t="s">
        <v>714</v>
      </c>
      <c r="C450" t="s">
        <v>452</v>
      </c>
      <c r="D450" t="s">
        <v>196</v>
      </c>
      <c r="E450" t="str">
        <f t="shared" si="6"/>
        <v>2021</v>
      </c>
      <c r="H450" t="s">
        <v>12</v>
      </c>
    </row>
    <row r="451" spans="1:8" x14ac:dyDescent="0.25">
      <c r="A451" t="s">
        <v>494</v>
      </c>
      <c r="B451" t="s">
        <v>715</v>
      </c>
      <c r="C451" t="s">
        <v>452</v>
      </c>
      <c r="D451" t="s">
        <v>196</v>
      </c>
      <c r="E451" t="str">
        <f t="shared" si="6"/>
        <v>2021</v>
      </c>
      <c r="H451" t="s">
        <v>12</v>
      </c>
    </row>
    <row r="452" spans="1:8" x14ac:dyDescent="0.25">
      <c r="A452" t="s">
        <v>494</v>
      </c>
      <c r="B452" t="s">
        <v>716</v>
      </c>
      <c r="C452" t="s">
        <v>452</v>
      </c>
      <c r="D452" t="s">
        <v>196</v>
      </c>
      <c r="E452" t="str">
        <f t="shared" si="6"/>
        <v>2021</v>
      </c>
      <c r="H452" t="s">
        <v>12</v>
      </c>
    </row>
    <row r="453" spans="1:8" x14ac:dyDescent="0.25">
      <c r="A453" t="s">
        <v>494</v>
      </c>
      <c r="B453" t="s">
        <v>717</v>
      </c>
      <c r="C453" t="s">
        <v>452</v>
      </c>
      <c r="D453" t="s">
        <v>196</v>
      </c>
      <c r="E453" t="str">
        <f t="shared" si="6"/>
        <v>2021</v>
      </c>
      <c r="H453" t="s">
        <v>12</v>
      </c>
    </row>
    <row r="454" spans="1:8" x14ac:dyDescent="0.25">
      <c r="A454" t="s">
        <v>494</v>
      </c>
      <c r="B454" t="s">
        <v>718</v>
      </c>
      <c r="C454" t="s">
        <v>452</v>
      </c>
      <c r="D454" t="s">
        <v>196</v>
      </c>
      <c r="E454" t="str">
        <f t="shared" si="6"/>
        <v>2022</v>
      </c>
      <c r="H454" t="s">
        <v>12</v>
      </c>
    </row>
    <row r="455" spans="1:8" x14ac:dyDescent="0.25">
      <c r="A455" t="s">
        <v>941</v>
      </c>
      <c r="B455" t="s">
        <v>1490</v>
      </c>
      <c r="C455" t="s">
        <v>1491</v>
      </c>
      <c r="D455" t="s">
        <v>196</v>
      </c>
      <c r="E455" t="str">
        <f t="shared" si="6"/>
        <v>2022</v>
      </c>
      <c r="H455" t="s">
        <v>12</v>
      </c>
    </row>
    <row r="456" spans="1:8" x14ac:dyDescent="0.25">
      <c r="A456" t="s">
        <v>941</v>
      </c>
      <c r="B456" t="s">
        <v>1486</v>
      </c>
      <c r="C456" t="s">
        <v>1487</v>
      </c>
      <c r="D456" t="s">
        <v>196</v>
      </c>
      <c r="E456" t="str">
        <f t="shared" si="6"/>
        <v>2022</v>
      </c>
      <c r="H456" t="s">
        <v>12</v>
      </c>
    </row>
    <row r="457" spans="1:8" x14ac:dyDescent="0.25">
      <c r="A457" t="s">
        <v>941</v>
      </c>
      <c r="B457" t="s">
        <v>1488</v>
      </c>
      <c r="C457" t="s">
        <v>1489</v>
      </c>
      <c r="D457" t="s">
        <v>196</v>
      </c>
      <c r="E457" t="str">
        <f t="shared" si="6"/>
        <v>0000</v>
      </c>
      <c r="H457" t="s">
        <v>12</v>
      </c>
    </row>
    <row r="458" spans="1:8" x14ac:dyDescent="0.25">
      <c r="A458" t="s">
        <v>8</v>
      </c>
      <c r="B458" t="s">
        <v>194</v>
      </c>
      <c r="C458" t="s">
        <v>195</v>
      </c>
      <c r="D458" t="s">
        <v>196</v>
      </c>
      <c r="E458" t="str">
        <f t="shared" si="6"/>
        <v>2022</v>
      </c>
      <c r="H458" t="s">
        <v>12</v>
      </c>
    </row>
    <row r="459" spans="1:8" x14ac:dyDescent="0.25">
      <c r="A459" t="s">
        <v>941</v>
      </c>
      <c r="B459" t="s">
        <v>1327</v>
      </c>
      <c r="C459" t="s">
        <v>195</v>
      </c>
      <c r="D459" t="s">
        <v>196</v>
      </c>
      <c r="E459" t="str">
        <f t="shared" si="6"/>
        <v>2021</v>
      </c>
      <c r="H459" t="s">
        <v>12</v>
      </c>
    </row>
    <row r="460" spans="1:8" x14ac:dyDescent="0.25">
      <c r="A460" t="s">
        <v>494</v>
      </c>
      <c r="B460" t="s">
        <v>632</v>
      </c>
      <c r="C460" t="s">
        <v>633</v>
      </c>
      <c r="D460" t="s">
        <v>196</v>
      </c>
      <c r="E460" t="str">
        <f t="shared" si="6"/>
        <v>0000</v>
      </c>
      <c r="H460" t="s">
        <v>12</v>
      </c>
    </row>
    <row r="461" spans="1:8" x14ac:dyDescent="0.25">
      <c r="A461" t="s">
        <v>8</v>
      </c>
      <c r="B461" t="s">
        <v>197</v>
      </c>
      <c r="C461" t="s">
        <v>198</v>
      </c>
      <c r="D461" t="s">
        <v>196</v>
      </c>
      <c r="E461" t="str">
        <f t="shared" si="6"/>
        <v>2021</v>
      </c>
      <c r="H461" t="s">
        <v>12</v>
      </c>
    </row>
    <row r="462" spans="1:8" x14ac:dyDescent="0.25">
      <c r="A462" t="s">
        <v>494</v>
      </c>
      <c r="B462" t="s">
        <v>709</v>
      </c>
      <c r="C462" t="s">
        <v>198</v>
      </c>
      <c r="D462" t="s">
        <v>196</v>
      </c>
      <c r="E462" t="str">
        <f t="shared" si="6"/>
        <v>2021</v>
      </c>
      <c r="H462" t="s">
        <v>12</v>
      </c>
    </row>
    <row r="463" spans="1:8" x14ac:dyDescent="0.25">
      <c r="A463" t="s">
        <v>494</v>
      </c>
      <c r="B463" t="s">
        <v>710</v>
      </c>
      <c r="C463" t="s">
        <v>198</v>
      </c>
      <c r="D463" t="s">
        <v>196</v>
      </c>
      <c r="E463" t="str">
        <f t="shared" si="6"/>
        <v>2021</v>
      </c>
      <c r="H463" t="s">
        <v>12</v>
      </c>
    </row>
    <row r="464" spans="1:8" x14ac:dyDescent="0.25">
      <c r="A464" t="s">
        <v>494</v>
      </c>
      <c r="B464" t="s">
        <v>1023</v>
      </c>
      <c r="C464" t="s">
        <v>198</v>
      </c>
      <c r="D464" t="s">
        <v>196</v>
      </c>
      <c r="E464" t="str">
        <f t="shared" si="6"/>
        <v>2021</v>
      </c>
      <c r="H464" t="s">
        <v>12</v>
      </c>
    </row>
    <row r="465" spans="1:8" x14ac:dyDescent="0.25">
      <c r="A465" t="s">
        <v>494</v>
      </c>
      <c r="B465" t="s">
        <v>711</v>
      </c>
      <c r="C465" t="s">
        <v>712</v>
      </c>
      <c r="D465" t="s">
        <v>196</v>
      </c>
      <c r="E465" t="str">
        <f t="shared" si="6"/>
        <v>2021</v>
      </c>
      <c r="H465" t="s">
        <v>12</v>
      </c>
    </row>
    <row r="466" spans="1:8" x14ac:dyDescent="0.25">
      <c r="A466" t="s">
        <v>494</v>
      </c>
      <c r="B466" t="s">
        <v>867</v>
      </c>
      <c r="C466" t="s">
        <v>868</v>
      </c>
      <c r="D466" t="s">
        <v>196</v>
      </c>
      <c r="E466" t="str">
        <f t="shared" si="6"/>
        <v>2022</v>
      </c>
      <c r="H466" t="s">
        <v>12</v>
      </c>
    </row>
    <row r="467" spans="1:8" x14ac:dyDescent="0.25">
      <c r="A467" t="s">
        <v>941</v>
      </c>
      <c r="B467" t="s">
        <v>1479</v>
      </c>
      <c r="C467" t="s">
        <v>868</v>
      </c>
      <c r="D467" t="s">
        <v>196</v>
      </c>
      <c r="E467" t="str">
        <f t="shared" si="6"/>
        <v>0000</v>
      </c>
      <c r="H467" t="s">
        <v>12</v>
      </c>
    </row>
    <row r="468" spans="1:8" x14ac:dyDescent="0.25">
      <c r="A468" t="s">
        <v>8</v>
      </c>
      <c r="B468" t="s">
        <v>199</v>
      </c>
      <c r="C468" t="s">
        <v>200</v>
      </c>
      <c r="D468" t="s">
        <v>196</v>
      </c>
      <c r="E468" t="str">
        <f t="shared" si="6"/>
        <v>0000</v>
      </c>
      <c r="H468" t="s">
        <v>12</v>
      </c>
    </row>
    <row r="469" spans="1:8" x14ac:dyDescent="0.25">
      <c r="A469" t="s">
        <v>8</v>
      </c>
      <c r="B469" t="s">
        <v>201</v>
      </c>
      <c r="C469" t="s">
        <v>202</v>
      </c>
      <c r="D469" t="s">
        <v>196</v>
      </c>
      <c r="E469" t="str">
        <f t="shared" si="6"/>
        <v>2022</v>
      </c>
      <c r="H469" t="s">
        <v>12</v>
      </c>
    </row>
    <row r="470" spans="1:8" x14ac:dyDescent="0.25">
      <c r="A470" t="s">
        <v>941</v>
      </c>
      <c r="B470" t="s">
        <v>1168</v>
      </c>
      <c r="C470" t="s">
        <v>202</v>
      </c>
      <c r="D470" t="s">
        <v>196</v>
      </c>
      <c r="E470" t="str">
        <f t="shared" si="6"/>
        <v>2022</v>
      </c>
      <c r="H470" t="s">
        <v>12</v>
      </c>
    </row>
    <row r="471" spans="1:8" x14ac:dyDescent="0.25">
      <c r="A471" t="s">
        <v>941</v>
      </c>
      <c r="B471" t="s">
        <v>1175</v>
      </c>
      <c r="C471" t="s">
        <v>202</v>
      </c>
      <c r="D471" t="s">
        <v>196</v>
      </c>
      <c r="E471" t="str">
        <f t="shared" si="6"/>
        <v>0000</v>
      </c>
      <c r="H471" t="s">
        <v>12</v>
      </c>
    </row>
    <row r="472" spans="1:8" x14ac:dyDescent="0.25">
      <c r="A472" t="s">
        <v>8</v>
      </c>
      <c r="B472" t="s">
        <v>203</v>
      </c>
      <c r="C472" t="s">
        <v>204</v>
      </c>
      <c r="D472" t="s">
        <v>196</v>
      </c>
      <c r="E472" t="str">
        <f t="shared" si="6"/>
        <v>2021</v>
      </c>
      <c r="H472" t="s">
        <v>12</v>
      </c>
    </row>
    <row r="473" spans="1:8" x14ac:dyDescent="0.25">
      <c r="A473" t="s">
        <v>494</v>
      </c>
      <c r="B473" t="s">
        <v>871</v>
      </c>
      <c r="C473" t="s">
        <v>872</v>
      </c>
      <c r="D473" t="s">
        <v>196</v>
      </c>
      <c r="E473" t="str">
        <f t="shared" si="6"/>
        <v>2021</v>
      </c>
      <c r="H473" t="s">
        <v>12</v>
      </c>
    </row>
    <row r="474" spans="1:8" x14ac:dyDescent="0.25">
      <c r="A474" t="s">
        <v>494</v>
      </c>
      <c r="B474" t="s">
        <v>869</v>
      </c>
      <c r="C474" t="s">
        <v>870</v>
      </c>
      <c r="D474" t="s">
        <v>196</v>
      </c>
      <c r="E474" t="str">
        <f t="shared" si="6"/>
        <v>2022</v>
      </c>
      <c r="H474" t="s">
        <v>12</v>
      </c>
    </row>
    <row r="475" spans="1:8" x14ac:dyDescent="0.25">
      <c r="A475" t="s">
        <v>941</v>
      </c>
      <c r="B475" t="s">
        <v>1483</v>
      </c>
      <c r="C475" t="s">
        <v>870</v>
      </c>
      <c r="D475" t="s">
        <v>196</v>
      </c>
      <c r="E475" t="str">
        <f t="shared" si="6"/>
        <v>2021</v>
      </c>
      <c r="H475" t="s">
        <v>12</v>
      </c>
    </row>
    <row r="476" spans="1:8" x14ac:dyDescent="0.25">
      <c r="A476" t="s">
        <v>494</v>
      </c>
      <c r="B476" t="s">
        <v>499</v>
      </c>
      <c r="C476" t="s">
        <v>500</v>
      </c>
      <c r="D476" t="s">
        <v>196</v>
      </c>
      <c r="E476" t="str">
        <f t="shared" si="6"/>
        <v>2021</v>
      </c>
      <c r="H476" t="s">
        <v>12</v>
      </c>
    </row>
    <row r="477" spans="1:8" x14ac:dyDescent="0.25">
      <c r="A477" t="s">
        <v>494</v>
      </c>
      <c r="B477" t="s">
        <v>708</v>
      </c>
      <c r="C477" t="s">
        <v>500</v>
      </c>
      <c r="D477" t="s">
        <v>196</v>
      </c>
      <c r="E477" t="str">
        <f t="shared" si="6"/>
        <v>2022</v>
      </c>
      <c r="H477" t="s">
        <v>12</v>
      </c>
    </row>
    <row r="478" spans="1:8" x14ac:dyDescent="0.25">
      <c r="A478" t="s">
        <v>941</v>
      </c>
      <c r="B478" t="s">
        <v>1172</v>
      </c>
      <c r="C478" t="s">
        <v>500</v>
      </c>
      <c r="D478" t="s">
        <v>196</v>
      </c>
      <c r="E478" t="str">
        <f t="shared" si="6"/>
        <v>2022</v>
      </c>
      <c r="H478" t="s">
        <v>12</v>
      </c>
    </row>
    <row r="479" spans="1:8" x14ac:dyDescent="0.25">
      <c r="A479" t="s">
        <v>941</v>
      </c>
      <c r="B479" t="s">
        <v>1173</v>
      </c>
      <c r="C479" t="s">
        <v>500</v>
      </c>
      <c r="D479" t="s">
        <v>196</v>
      </c>
      <c r="E479" t="str">
        <f t="shared" si="6"/>
        <v>2022</v>
      </c>
      <c r="H479" t="s">
        <v>12</v>
      </c>
    </row>
    <row r="480" spans="1:8" x14ac:dyDescent="0.25">
      <c r="A480" t="s">
        <v>941</v>
      </c>
      <c r="B480" t="s">
        <v>1480</v>
      </c>
      <c r="C480" t="s">
        <v>500</v>
      </c>
      <c r="D480" t="s">
        <v>196</v>
      </c>
      <c r="E480" t="str">
        <f t="shared" si="6"/>
        <v>2022</v>
      </c>
      <c r="H480" t="s">
        <v>12</v>
      </c>
    </row>
    <row r="481" spans="1:8" x14ac:dyDescent="0.25">
      <c r="A481" t="s">
        <v>941</v>
      </c>
      <c r="B481" t="s">
        <v>1481</v>
      </c>
      <c r="C481" t="s">
        <v>500</v>
      </c>
      <c r="D481" t="s">
        <v>196</v>
      </c>
      <c r="E481" t="str">
        <f t="shared" si="6"/>
        <v>2022</v>
      </c>
      <c r="H481" t="s">
        <v>12</v>
      </c>
    </row>
    <row r="482" spans="1:8" x14ac:dyDescent="0.25">
      <c r="A482" t="s">
        <v>941</v>
      </c>
      <c r="B482" t="s">
        <v>1482</v>
      </c>
      <c r="C482" t="s">
        <v>500</v>
      </c>
      <c r="D482" t="s">
        <v>196</v>
      </c>
      <c r="E482" t="str">
        <f t="shared" si="6"/>
        <v>2022</v>
      </c>
      <c r="H482" t="s">
        <v>12</v>
      </c>
    </row>
    <row r="483" spans="1:8" x14ac:dyDescent="0.25">
      <c r="A483" t="s">
        <v>941</v>
      </c>
      <c r="B483" t="s">
        <v>1164</v>
      </c>
      <c r="C483" t="s">
        <v>1165</v>
      </c>
      <c r="D483" t="s">
        <v>196</v>
      </c>
      <c r="E483" t="str">
        <f t="shared" si="6"/>
        <v>2022</v>
      </c>
      <c r="H483" t="s">
        <v>12</v>
      </c>
    </row>
    <row r="484" spans="1:8" x14ac:dyDescent="0.25">
      <c r="A484" t="s">
        <v>941</v>
      </c>
      <c r="B484" t="s">
        <v>1166</v>
      </c>
      <c r="C484" t="s">
        <v>1165</v>
      </c>
      <c r="D484" t="s">
        <v>196</v>
      </c>
      <c r="E484" t="str">
        <f t="shared" si="6"/>
        <v>2022</v>
      </c>
      <c r="H484" t="s">
        <v>12</v>
      </c>
    </row>
    <row r="485" spans="1:8" x14ac:dyDescent="0.25">
      <c r="A485" t="s">
        <v>941</v>
      </c>
      <c r="B485" t="s">
        <v>1167</v>
      </c>
      <c r="C485" t="s">
        <v>1165</v>
      </c>
      <c r="D485" t="s">
        <v>196</v>
      </c>
      <c r="E485" t="str">
        <f t="shared" si="6"/>
        <v>2022</v>
      </c>
      <c r="H485" t="s">
        <v>12</v>
      </c>
    </row>
    <row r="486" spans="1:8" x14ac:dyDescent="0.25">
      <c r="A486" t="s">
        <v>941</v>
      </c>
      <c r="B486" t="s">
        <v>1174</v>
      </c>
      <c r="C486" t="s">
        <v>1165</v>
      </c>
      <c r="D486" t="s">
        <v>196</v>
      </c>
      <c r="E486" t="str">
        <f t="shared" si="6"/>
        <v>2022</v>
      </c>
      <c r="H486" t="s">
        <v>12</v>
      </c>
    </row>
    <row r="487" spans="1:8" x14ac:dyDescent="0.25">
      <c r="A487" t="s">
        <v>941</v>
      </c>
      <c r="B487" t="s">
        <v>1176</v>
      </c>
      <c r="C487" t="s">
        <v>1165</v>
      </c>
      <c r="D487" t="s">
        <v>196</v>
      </c>
      <c r="E487" t="str">
        <f t="shared" si="6"/>
        <v>2021</v>
      </c>
      <c r="H487" t="s">
        <v>12</v>
      </c>
    </row>
    <row r="488" spans="1:8" x14ac:dyDescent="0.25">
      <c r="A488" t="s">
        <v>494</v>
      </c>
      <c r="B488" t="s">
        <v>617</v>
      </c>
      <c r="C488" t="s">
        <v>618</v>
      </c>
      <c r="D488" t="s">
        <v>196</v>
      </c>
      <c r="E488" t="str">
        <f t="shared" si="6"/>
        <v>2021</v>
      </c>
      <c r="H488" t="s">
        <v>12</v>
      </c>
    </row>
    <row r="489" spans="1:8" x14ac:dyDescent="0.25">
      <c r="A489" t="s">
        <v>494</v>
      </c>
      <c r="B489" t="s">
        <v>865</v>
      </c>
      <c r="C489" t="s">
        <v>618</v>
      </c>
      <c r="D489" t="s">
        <v>196</v>
      </c>
      <c r="E489" t="str">
        <f t="shared" si="6"/>
        <v>2021</v>
      </c>
      <c r="H489" t="s">
        <v>12</v>
      </c>
    </row>
    <row r="490" spans="1:8" x14ac:dyDescent="0.25">
      <c r="A490" t="s">
        <v>494</v>
      </c>
      <c r="B490" t="s">
        <v>866</v>
      </c>
      <c r="C490" t="s">
        <v>618</v>
      </c>
      <c r="D490" t="s">
        <v>196</v>
      </c>
      <c r="E490" t="str">
        <f t="shared" ref="E490:E553" si="7">A491</f>
        <v>0000</v>
      </c>
      <c r="H490" t="s">
        <v>12</v>
      </c>
    </row>
    <row r="491" spans="1:8" x14ac:dyDescent="0.25">
      <c r="A491" t="s">
        <v>8</v>
      </c>
      <c r="B491" t="s">
        <v>205</v>
      </c>
      <c r="C491" t="s">
        <v>206</v>
      </c>
      <c r="D491" t="s">
        <v>196</v>
      </c>
      <c r="E491" t="str">
        <f t="shared" si="7"/>
        <v>2022</v>
      </c>
      <c r="H491" t="s">
        <v>12</v>
      </c>
    </row>
    <row r="492" spans="1:8" x14ac:dyDescent="0.25">
      <c r="A492" t="s">
        <v>941</v>
      </c>
      <c r="B492" t="s">
        <v>1484</v>
      </c>
      <c r="C492" t="s">
        <v>206</v>
      </c>
      <c r="D492" t="s">
        <v>196</v>
      </c>
      <c r="E492" t="str">
        <f t="shared" si="7"/>
        <v>2022</v>
      </c>
      <c r="H492" t="s">
        <v>12</v>
      </c>
    </row>
    <row r="493" spans="1:8" x14ac:dyDescent="0.25">
      <c r="A493" t="s">
        <v>941</v>
      </c>
      <c r="B493" t="s">
        <v>1485</v>
      </c>
      <c r="C493" t="s">
        <v>206</v>
      </c>
      <c r="D493" t="s">
        <v>196</v>
      </c>
      <c r="E493" t="str">
        <f t="shared" si="7"/>
        <v>0000</v>
      </c>
      <c r="H493" t="s">
        <v>12</v>
      </c>
    </row>
    <row r="494" spans="1:8" x14ac:dyDescent="0.25">
      <c r="A494" t="s">
        <v>8</v>
      </c>
      <c r="B494" t="s">
        <v>207</v>
      </c>
      <c r="C494" t="s">
        <v>208</v>
      </c>
      <c r="D494" t="s">
        <v>196</v>
      </c>
      <c r="E494" t="str">
        <f t="shared" si="7"/>
        <v>0000</v>
      </c>
      <c r="H494" t="s">
        <v>12</v>
      </c>
    </row>
    <row r="495" spans="1:8" x14ac:dyDescent="0.25">
      <c r="A495" t="s">
        <v>8</v>
      </c>
      <c r="B495" t="s">
        <v>209</v>
      </c>
      <c r="C495" t="s">
        <v>210</v>
      </c>
      <c r="D495" t="s">
        <v>211</v>
      </c>
      <c r="E495" t="str">
        <f t="shared" si="7"/>
        <v>2022</v>
      </c>
      <c r="H495" t="s">
        <v>12</v>
      </c>
    </row>
    <row r="496" spans="1:8" x14ac:dyDescent="0.25">
      <c r="A496" t="s">
        <v>941</v>
      </c>
      <c r="B496" t="s">
        <v>1179</v>
      </c>
      <c r="C496" t="s">
        <v>210</v>
      </c>
      <c r="D496" t="s">
        <v>211</v>
      </c>
      <c r="E496" t="str">
        <f t="shared" si="7"/>
        <v>2022</v>
      </c>
      <c r="H496" t="s">
        <v>12</v>
      </c>
    </row>
    <row r="497" spans="1:8" x14ac:dyDescent="0.25">
      <c r="A497" t="s">
        <v>941</v>
      </c>
      <c r="B497" t="s">
        <v>1492</v>
      </c>
      <c r="C497" t="s">
        <v>210</v>
      </c>
      <c r="D497" t="s">
        <v>211</v>
      </c>
      <c r="E497" t="str">
        <f t="shared" si="7"/>
        <v>2022</v>
      </c>
      <c r="H497" t="s">
        <v>12</v>
      </c>
    </row>
    <row r="498" spans="1:8" x14ac:dyDescent="0.25">
      <c r="A498" t="s">
        <v>941</v>
      </c>
      <c r="B498" t="s">
        <v>1177</v>
      </c>
      <c r="C498" t="s">
        <v>1178</v>
      </c>
      <c r="D498" t="s">
        <v>211</v>
      </c>
      <c r="E498" t="str">
        <f t="shared" si="7"/>
        <v>2022</v>
      </c>
      <c r="H498" t="s">
        <v>12</v>
      </c>
    </row>
    <row r="499" spans="1:8" x14ac:dyDescent="0.25">
      <c r="A499" t="s">
        <v>941</v>
      </c>
      <c r="B499" t="s">
        <v>1180</v>
      </c>
      <c r="C499" t="s">
        <v>1178</v>
      </c>
      <c r="D499" t="s">
        <v>211</v>
      </c>
      <c r="E499" t="str">
        <f t="shared" si="7"/>
        <v>2022</v>
      </c>
      <c r="H499" t="s">
        <v>12</v>
      </c>
    </row>
    <row r="500" spans="1:8" x14ac:dyDescent="0.25">
      <c r="A500" t="s">
        <v>941</v>
      </c>
      <c r="B500" t="s">
        <v>1183</v>
      </c>
      <c r="C500" t="s">
        <v>1184</v>
      </c>
      <c r="D500" t="s">
        <v>877</v>
      </c>
      <c r="E500" t="str">
        <f t="shared" si="7"/>
        <v>2021</v>
      </c>
      <c r="H500" t="s">
        <v>12</v>
      </c>
    </row>
    <row r="501" spans="1:8" x14ac:dyDescent="0.25">
      <c r="A501" t="s">
        <v>494</v>
      </c>
      <c r="B501" t="s">
        <v>875</v>
      </c>
      <c r="C501" t="s">
        <v>876</v>
      </c>
      <c r="D501" t="s">
        <v>877</v>
      </c>
      <c r="E501" t="str">
        <f t="shared" si="7"/>
        <v>2021</v>
      </c>
      <c r="H501" t="s">
        <v>12</v>
      </c>
    </row>
    <row r="502" spans="1:8" x14ac:dyDescent="0.25">
      <c r="A502" t="s">
        <v>494</v>
      </c>
      <c r="B502" t="s">
        <v>878</v>
      </c>
      <c r="C502" t="s">
        <v>876</v>
      </c>
      <c r="D502" t="s">
        <v>877</v>
      </c>
      <c r="E502" t="str">
        <f t="shared" si="7"/>
        <v>2022</v>
      </c>
      <c r="H502" t="s">
        <v>12</v>
      </c>
    </row>
    <row r="503" spans="1:8" x14ac:dyDescent="0.25">
      <c r="A503" t="s">
        <v>941</v>
      </c>
      <c r="B503" t="s">
        <v>1305</v>
      </c>
      <c r="C503" t="s">
        <v>876</v>
      </c>
      <c r="D503" t="s">
        <v>877</v>
      </c>
      <c r="E503" t="str">
        <f t="shared" si="7"/>
        <v>2022</v>
      </c>
      <c r="H503" t="s">
        <v>12</v>
      </c>
    </row>
    <row r="504" spans="1:8" x14ac:dyDescent="0.25">
      <c r="A504" t="s">
        <v>941</v>
      </c>
      <c r="B504" t="s">
        <v>1493</v>
      </c>
      <c r="C504" t="s">
        <v>876</v>
      </c>
      <c r="D504" t="s">
        <v>877</v>
      </c>
      <c r="E504" t="str">
        <f t="shared" si="7"/>
        <v>2022</v>
      </c>
      <c r="H504" t="s">
        <v>12</v>
      </c>
    </row>
    <row r="505" spans="1:8" x14ac:dyDescent="0.25">
      <c r="A505" t="s">
        <v>941</v>
      </c>
      <c r="B505" t="s">
        <v>1181</v>
      </c>
      <c r="C505" t="s">
        <v>1182</v>
      </c>
      <c r="D505" t="s">
        <v>877</v>
      </c>
      <c r="E505" t="str">
        <f t="shared" si="7"/>
        <v>2021</v>
      </c>
      <c r="H505" t="s">
        <v>12</v>
      </c>
    </row>
    <row r="506" spans="1:8" x14ac:dyDescent="0.25">
      <c r="A506" t="s">
        <v>494</v>
      </c>
      <c r="B506" t="s">
        <v>1082</v>
      </c>
      <c r="C506" t="s">
        <v>1083</v>
      </c>
      <c r="D506" t="s">
        <v>116</v>
      </c>
      <c r="E506" t="str">
        <f t="shared" si="7"/>
        <v>2022</v>
      </c>
      <c r="H506" t="s">
        <v>12</v>
      </c>
    </row>
    <row r="507" spans="1:8" x14ac:dyDescent="0.25">
      <c r="A507" t="s">
        <v>941</v>
      </c>
      <c r="B507" t="s">
        <v>1185</v>
      </c>
      <c r="C507" t="s">
        <v>1186</v>
      </c>
      <c r="D507" t="s">
        <v>116</v>
      </c>
      <c r="E507" t="str">
        <f t="shared" si="7"/>
        <v>0000</v>
      </c>
      <c r="H507" t="s">
        <v>12</v>
      </c>
    </row>
    <row r="508" spans="1:8" x14ac:dyDescent="0.25">
      <c r="A508" t="s">
        <v>8</v>
      </c>
      <c r="B508" t="s">
        <v>212</v>
      </c>
      <c r="C508" t="s">
        <v>213</v>
      </c>
      <c r="D508" t="s">
        <v>81</v>
      </c>
      <c r="E508" t="str">
        <f t="shared" si="7"/>
        <v>0000</v>
      </c>
      <c r="H508" t="s">
        <v>12</v>
      </c>
    </row>
    <row r="509" spans="1:8" x14ac:dyDescent="0.25">
      <c r="A509" t="s">
        <v>8</v>
      </c>
      <c r="B509" t="s">
        <v>214</v>
      </c>
      <c r="C509" t="s">
        <v>215</v>
      </c>
      <c r="D509" t="s">
        <v>81</v>
      </c>
      <c r="E509" t="str">
        <f t="shared" si="7"/>
        <v>2021</v>
      </c>
      <c r="H509" t="s">
        <v>12</v>
      </c>
    </row>
    <row r="510" spans="1:8" x14ac:dyDescent="0.25">
      <c r="A510" t="s">
        <v>494</v>
      </c>
      <c r="B510" t="s">
        <v>719</v>
      </c>
      <c r="C510" t="s">
        <v>215</v>
      </c>
      <c r="D510" t="s">
        <v>81</v>
      </c>
      <c r="E510" t="str">
        <f t="shared" si="7"/>
        <v>2021</v>
      </c>
      <c r="H510" t="s">
        <v>12</v>
      </c>
    </row>
    <row r="511" spans="1:8" x14ac:dyDescent="0.25">
      <c r="A511" t="s">
        <v>494</v>
      </c>
      <c r="B511" t="s">
        <v>720</v>
      </c>
      <c r="C511" t="s">
        <v>215</v>
      </c>
      <c r="D511" t="s">
        <v>81</v>
      </c>
      <c r="E511" t="str">
        <f t="shared" si="7"/>
        <v>2021</v>
      </c>
      <c r="H511" t="s">
        <v>12</v>
      </c>
    </row>
    <row r="512" spans="1:8" x14ac:dyDescent="0.25">
      <c r="A512" t="s">
        <v>494</v>
      </c>
      <c r="B512" t="s">
        <v>1004</v>
      </c>
      <c r="C512" t="s">
        <v>215</v>
      </c>
      <c r="D512" t="s">
        <v>81</v>
      </c>
      <c r="E512" t="str">
        <f t="shared" si="7"/>
        <v>2022</v>
      </c>
      <c r="H512" t="s">
        <v>12</v>
      </c>
    </row>
    <row r="513" spans="1:8" x14ac:dyDescent="0.25">
      <c r="A513" t="s">
        <v>941</v>
      </c>
      <c r="B513" t="s">
        <v>1494</v>
      </c>
      <c r="C513" t="s">
        <v>215</v>
      </c>
      <c r="D513" t="s">
        <v>81</v>
      </c>
      <c r="E513" t="str">
        <f t="shared" si="7"/>
        <v>2022</v>
      </c>
      <c r="H513" t="s">
        <v>12</v>
      </c>
    </row>
    <row r="514" spans="1:8" x14ac:dyDescent="0.25">
      <c r="A514" t="s">
        <v>941</v>
      </c>
      <c r="B514" t="s">
        <v>1495</v>
      </c>
      <c r="C514" t="s">
        <v>215</v>
      </c>
      <c r="D514" t="s">
        <v>81</v>
      </c>
      <c r="E514" t="str">
        <f t="shared" si="7"/>
        <v>2022</v>
      </c>
      <c r="H514" t="s">
        <v>12</v>
      </c>
    </row>
    <row r="515" spans="1:8" x14ac:dyDescent="0.25">
      <c r="A515" t="s">
        <v>941</v>
      </c>
      <c r="B515" t="s">
        <v>1187</v>
      </c>
      <c r="C515" t="s">
        <v>1188</v>
      </c>
      <c r="D515" t="s">
        <v>70</v>
      </c>
      <c r="E515" t="str">
        <f t="shared" si="7"/>
        <v>0000</v>
      </c>
      <c r="H515" t="s">
        <v>12</v>
      </c>
    </row>
    <row r="516" spans="1:8" x14ac:dyDescent="0.25">
      <c r="A516" t="s">
        <v>8</v>
      </c>
      <c r="B516" t="s">
        <v>453</v>
      </c>
      <c r="C516" t="s">
        <v>454</v>
      </c>
      <c r="D516" t="s">
        <v>70</v>
      </c>
      <c r="E516" t="str">
        <f t="shared" si="7"/>
        <v>2021</v>
      </c>
      <c r="H516" t="s">
        <v>12</v>
      </c>
    </row>
    <row r="517" spans="1:8" x14ac:dyDescent="0.25">
      <c r="A517" t="s">
        <v>494</v>
      </c>
      <c r="B517" t="s">
        <v>721</v>
      </c>
      <c r="C517" t="s">
        <v>454</v>
      </c>
      <c r="D517" t="s">
        <v>70</v>
      </c>
      <c r="E517" t="str">
        <f t="shared" si="7"/>
        <v>2021</v>
      </c>
      <c r="H517" t="s">
        <v>12</v>
      </c>
    </row>
    <row r="518" spans="1:8" x14ac:dyDescent="0.25">
      <c r="A518" t="s">
        <v>494</v>
      </c>
      <c r="B518" t="s">
        <v>722</v>
      </c>
      <c r="C518" t="s">
        <v>454</v>
      </c>
      <c r="D518" t="s">
        <v>70</v>
      </c>
      <c r="E518" t="str">
        <f t="shared" si="7"/>
        <v>2021</v>
      </c>
      <c r="H518" t="s">
        <v>12</v>
      </c>
    </row>
    <row r="519" spans="1:8" x14ac:dyDescent="0.25">
      <c r="A519" t="s">
        <v>494</v>
      </c>
      <c r="B519" t="s">
        <v>723</v>
      </c>
      <c r="C519" t="s">
        <v>454</v>
      </c>
      <c r="D519" t="s">
        <v>70</v>
      </c>
      <c r="E519" t="str">
        <f t="shared" si="7"/>
        <v>2021</v>
      </c>
      <c r="H519" t="s">
        <v>12</v>
      </c>
    </row>
    <row r="520" spans="1:8" x14ac:dyDescent="0.25">
      <c r="A520" t="s">
        <v>494</v>
      </c>
      <c r="B520" t="s">
        <v>724</v>
      </c>
      <c r="C520" t="s">
        <v>454</v>
      </c>
      <c r="D520" t="s">
        <v>70</v>
      </c>
      <c r="E520" t="str">
        <f t="shared" si="7"/>
        <v>2021</v>
      </c>
      <c r="H520" t="s">
        <v>12</v>
      </c>
    </row>
    <row r="521" spans="1:8" x14ac:dyDescent="0.25">
      <c r="A521" t="s">
        <v>494</v>
      </c>
      <c r="B521" t="s">
        <v>725</v>
      </c>
      <c r="C521" t="s">
        <v>454</v>
      </c>
      <c r="D521" t="s">
        <v>70</v>
      </c>
      <c r="E521" t="str">
        <f t="shared" si="7"/>
        <v>2021</v>
      </c>
      <c r="H521" t="s">
        <v>12</v>
      </c>
    </row>
    <row r="522" spans="1:8" x14ac:dyDescent="0.25">
      <c r="A522" t="s">
        <v>494</v>
      </c>
      <c r="B522" t="s">
        <v>726</v>
      </c>
      <c r="C522" t="s">
        <v>454</v>
      </c>
      <c r="D522" t="s">
        <v>70</v>
      </c>
      <c r="E522" t="str">
        <f t="shared" si="7"/>
        <v>2021</v>
      </c>
      <c r="H522" t="s">
        <v>12</v>
      </c>
    </row>
    <row r="523" spans="1:8" x14ac:dyDescent="0.25">
      <c r="A523" t="s">
        <v>494</v>
      </c>
      <c r="B523" t="s">
        <v>727</v>
      </c>
      <c r="C523" t="s">
        <v>454</v>
      </c>
      <c r="D523" t="s">
        <v>70</v>
      </c>
      <c r="E523" t="str">
        <f t="shared" si="7"/>
        <v>2021</v>
      </c>
      <c r="H523" t="s">
        <v>12</v>
      </c>
    </row>
    <row r="524" spans="1:8" x14ac:dyDescent="0.25">
      <c r="A524" t="s">
        <v>494</v>
      </c>
      <c r="B524" t="s">
        <v>728</v>
      </c>
      <c r="C524" t="s">
        <v>454</v>
      </c>
      <c r="D524" t="s">
        <v>70</v>
      </c>
      <c r="E524" t="str">
        <f t="shared" si="7"/>
        <v>2021</v>
      </c>
      <c r="H524" t="s">
        <v>12</v>
      </c>
    </row>
    <row r="525" spans="1:8" x14ac:dyDescent="0.25">
      <c r="A525" t="s">
        <v>494</v>
      </c>
      <c r="B525" t="s">
        <v>729</v>
      </c>
      <c r="C525" t="s">
        <v>454</v>
      </c>
      <c r="D525" t="s">
        <v>70</v>
      </c>
      <c r="E525" t="str">
        <f t="shared" si="7"/>
        <v>2021</v>
      </c>
      <c r="H525" t="s">
        <v>12</v>
      </c>
    </row>
    <row r="526" spans="1:8" x14ac:dyDescent="0.25">
      <c r="A526" t="s">
        <v>494</v>
      </c>
      <c r="B526" t="s">
        <v>730</v>
      </c>
      <c r="C526" t="s">
        <v>454</v>
      </c>
      <c r="D526" t="s">
        <v>70</v>
      </c>
      <c r="E526" t="str">
        <f t="shared" si="7"/>
        <v>2021</v>
      </c>
      <c r="H526" t="s">
        <v>12</v>
      </c>
    </row>
    <row r="527" spans="1:8" x14ac:dyDescent="0.25">
      <c r="A527" t="s">
        <v>494</v>
      </c>
      <c r="B527" t="s">
        <v>731</v>
      </c>
      <c r="C527" t="s">
        <v>454</v>
      </c>
      <c r="D527" t="s">
        <v>70</v>
      </c>
      <c r="E527" t="str">
        <f t="shared" si="7"/>
        <v>2021</v>
      </c>
      <c r="H527" t="s">
        <v>12</v>
      </c>
    </row>
    <row r="528" spans="1:8" x14ac:dyDescent="0.25">
      <c r="A528" t="s">
        <v>494</v>
      </c>
      <c r="B528" t="s">
        <v>732</v>
      </c>
      <c r="C528" t="s">
        <v>454</v>
      </c>
      <c r="D528" t="s">
        <v>70</v>
      </c>
      <c r="E528" t="str">
        <f t="shared" si="7"/>
        <v>2021</v>
      </c>
      <c r="H528" t="s">
        <v>12</v>
      </c>
    </row>
    <row r="529" spans="1:8" x14ac:dyDescent="0.25">
      <c r="A529" t="s">
        <v>494</v>
      </c>
      <c r="B529" t="s">
        <v>882</v>
      </c>
      <c r="C529" t="s">
        <v>454</v>
      </c>
      <c r="D529" t="s">
        <v>70</v>
      </c>
      <c r="E529" t="str">
        <f t="shared" si="7"/>
        <v>2022</v>
      </c>
      <c r="H529" t="s">
        <v>12</v>
      </c>
    </row>
    <row r="530" spans="1:8" x14ac:dyDescent="0.25">
      <c r="A530" t="s">
        <v>941</v>
      </c>
      <c r="B530" t="s">
        <v>1496</v>
      </c>
      <c r="C530" t="s">
        <v>1497</v>
      </c>
      <c r="D530" t="s">
        <v>70</v>
      </c>
      <c r="E530" t="str">
        <f t="shared" si="7"/>
        <v>2021</v>
      </c>
      <c r="H530" t="s">
        <v>12</v>
      </c>
    </row>
    <row r="531" spans="1:8" x14ac:dyDescent="0.25">
      <c r="A531" t="s">
        <v>494</v>
      </c>
      <c r="B531" t="s">
        <v>879</v>
      </c>
      <c r="C531" t="s">
        <v>880</v>
      </c>
      <c r="D531" t="s">
        <v>70</v>
      </c>
      <c r="E531" t="str">
        <f t="shared" si="7"/>
        <v>2021</v>
      </c>
      <c r="H531" t="s">
        <v>12</v>
      </c>
    </row>
    <row r="532" spans="1:8" x14ac:dyDescent="0.25">
      <c r="A532" t="s">
        <v>494</v>
      </c>
      <c r="B532" t="s">
        <v>881</v>
      </c>
      <c r="C532" t="s">
        <v>880</v>
      </c>
      <c r="D532" t="s">
        <v>70</v>
      </c>
      <c r="E532" t="str">
        <f t="shared" si="7"/>
        <v>2022</v>
      </c>
      <c r="H532" t="s">
        <v>12</v>
      </c>
    </row>
    <row r="533" spans="1:8" x14ac:dyDescent="0.25">
      <c r="A533" t="s">
        <v>941</v>
      </c>
      <c r="B533" t="s">
        <v>1498</v>
      </c>
      <c r="C533" t="s">
        <v>880</v>
      </c>
      <c r="D533" t="s">
        <v>70</v>
      </c>
      <c r="E533" t="str">
        <f t="shared" si="7"/>
        <v>2022</v>
      </c>
      <c r="H533" t="s">
        <v>12</v>
      </c>
    </row>
    <row r="534" spans="1:8" x14ac:dyDescent="0.25">
      <c r="A534" t="s">
        <v>941</v>
      </c>
      <c r="B534" t="s">
        <v>1499</v>
      </c>
      <c r="C534" t="s">
        <v>880</v>
      </c>
      <c r="D534" t="s">
        <v>70</v>
      </c>
      <c r="E534" t="str">
        <f t="shared" si="7"/>
        <v>0000</v>
      </c>
      <c r="H534" t="s">
        <v>12</v>
      </c>
    </row>
    <row r="535" spans="1:8" x14ac:dyDescent="0.25">
      <c r="A535" t="s">
        <v>8</v>
      </c>
      <c r="B535" t="s">
        <v>216</v>
      </c>
      <c r="C535" t="s">
        <v>217</v>
      </c>
      <c r="D535" t="s">
        <v>70</v>
      </c>
      <c r="E535" t="str">
        <f t="shared" si="7"/>
        <v>2022</v>
      </c>
      <c r="H535" t="s">
        <v>12</v>
      </c>
    </row>
    <row r="536" spans="1:8" x14ac:dyDescent="0.25">
      <c r="A536" t="s">
        <v>941</v>
      </c>
      <c r="B536" t="s">
        <v>1500</v>
      </c>
      <c r="C536" t="s">
        <v>1501</v>
      </c>
      <c r="D536" t="s">
        <v>70</v>
      </c>
      <c r="E536" t="str">
        <f t="shared" si="7"/>
        <v>2022</v>
      </c>
      <c r="H536" t="s">
        <v>12</v>
      </c>
    </row>
    <row r="537" spans="1:8" x14ac:dyDescent="0.25">
      <c r="A537" t="s">
        <v>941</v>
      </c>
      <c r="B537" t="s">
        <v>1502</v>
      </c>
      <c r="C537" t="s">
        <v>1503</v>
      </c>
      <c r="D537" t="s">
        <v>55</v>
      </c>
      <c r="E537" t="str">
        <f t="shared" si="7"/>
        <v>0000</v>
      </c>
      <c r="H537" t="s">
        <v>12</v>
      </c>
    </row>
    <row r="538" spans="1:8" x14ac:dyDescent="0.25">
      <c r="A538" t="s">
        <v>8</v>
      </c>
      <c r="B538" t="s">
        <v>218</v>
      </c>
      <c r="C538" t="s">
        <v>219</v>
      </c>
      <c r="D538" t="s">
        <v>17</v>
      </c>
      <c r="E538" t="str">
        <f t="shared" si="7"/>
        <v>2021</v>
      </c>
      <c r="H538" t="s">
        <v>12</v>
      </c>
    </row>
    <row r="539" spans="1:8" x14ac:dyDescent="0.25">
      <c r="A539" t="s">
        <v>494</v>
      </c>
      <c r="B539" t="s">
        <v>1060</v>
      </c>
      <c r="C539" t="s">
        <v>1061</v>
      </c>
      <c r="D539" t="s">
        <v>222</v>
      </c>
      <c r="E539" t="str">
        <f t="shared" si="7"/>
        <v>2022</v>
      </c>
      <c r="H539" t="s">
        <v>12</v>
      </c>
    </row>
    <row r="540" spans="1:8" x14ac:dyDescent="0.25">
      <c r="A540" t="s">
        <v>941</v>
      </c>
      <c r="B540" t="s">
        <v>1189</v>
      </c>
      <c r="C540" t="s">
        <v>1061</v>
      </c>
      <c r="D540" t="s">
        <v>222</v>
      </c>
      <c r="E540" t="str">
        <f t="shared" si="7"/>
        <v>0000</v>
      </c>
      <c r="H540" t="s">
        <v>12</v>
      </c>
    </row>
    <row r="541" spans="1:8" x14ac:dyDescent="0.25">
      <c r="A541" t="s">
        <v>8</v>
      </c>
      <c r="B541" t="s">
        <v>220</v>
      </c>
      <c r="C541" t="s">
        <v>221</v>
      </c>
      <c r="D541" t="s">
        <v>222</v>
      </c>
      <c r="E541" t="str">
        <f t="shared" si="7"/>
        <v>0000</v>
      </c>
      <c r="H541" t="s">
        <v>12</v>
      </c>
    </row>
    <row r="542" spans="1:8" x14ac:dyDescent="0.25">
      <c r="A542" t="s">
        <v>8</v>
      </c>
      <c r="B542" t="s">
        <v>455</v>
      </c>
      <c r="C542" t="s">
        <v>221</v>
      </c>
      <c r="D542" t="s">
        <v>222</v>
      </c>
      <c r="E542" t="str">
        <f t="shared" si="7"/>
        <v>2021</v>
      </c>
      <c r="H542" t="s">
        <v>12</v>
      </c>
    </row>
    <row r="543" spans="1:8" x14ac:dyDescent="0.25">
      <c r="A543" t="s">
        <v>494</v>
      </c>
      <c r="B543" t="s">
        <v>883</v>
      </c>
      <c r="C543" t="s">
        <v>221</v>
      </c>
      <c r="D543" t="s">
        <v>222</v>
      </c>
      <c r="E543" t="str">
        <f t="shared" si="7"/>
        <v>2022</v>
      </c>
      <c r="H543" t="s">
        <v>12</v>
      </c>
    </row>
    <row r="544" spans="1:8" x14ac:dyDescent="0.25">
      <c r="A544" t="s">
        <v>941</v>
      </c>
      <c r="B544" t="s">
        <v>1507</v>
      </c>
      <c r="C544" t="s">
        <v>221</v>
      </c>
      <c r="D544" t="s">
        <v>222</v>
      </c>
      <c r="E544" t="str">
        <f t="shared" si="7"/>
        <v>2022</v>
      </c>
      <c r="H544" t="s">
        <v>12</v>
      </c>
    </row>
    <row r="545" spans="1:8" x14ac:dyDescent="0.25">
      <c r="A545" t="s">
        <v>941</v>
      </c>
      <c r="B545" t="s">
        <v>1508</v>
      </c>
      <c r="C545" t="s">
        <v>221</v>
      </c>
      <c r="D545" t="s">
        <v>222</v>
      </c>
      <c r="E545" t="str">
        <f t="shared" si="7"/>
        <v>2022</v>
      </c>
      <c r="H545" t="s">
        <v>12</v>
      </c>
    </row>
    <row r="546" spans="1:8" x14ac:dyDescent="0.25">
      <c r="A546" t="s">
        <v>941</v>
      </c>
      <c r="B546" t="s">
        <v>1509</v>
      </c>
      <c r="C546" t="s">
        <v>221</v>
      </c>
      <c r="D546" t="s">
        <v>222</v>
      </c>
      <c r="E546" t="str">
        <f t="shared" si="7"/>
        <v>2022</v>
      </c>
      <c r="H546" t="s">
        <v>12</v>
      </c>
    </row>
    <row r="547" spans="1:8" x14ac:dyDescent="0.25">
      <c r="A547" t="s">
        <v>941</v>
      </c>
      <c r="B547" t="s">
        <v>1510</v>
      </c>
      <c r="C547" t="s">
        <v>221</v>
      </c>
      <c r="D547" t="s">
        <v>222</v>
      </c>
      <c r="E547" t="str">
        <f t="shared" si="7"/>
        <v>2022</v>
      </c>
      <c r="H547" t="s">
        <v>12</v>
      </c>
    </row>
    <row r="548" spans="1:8" x14ac:dyDescent="0.25">
      <c r="A548" t="s">
        <v>941</v>
      </c>
      <c r="B548" t="s">
        <v>1511</v>
      </c>
      <c r="C548" t="s">
        <v>221</v>
      </c>
      <c r="D548" t="s">
        <v>222</v>
      </c>
      <c r="E548" t="str">
        <f t="shared" si="7"/>
        <v>2022</v>
      </c>
      <c r="H548" t="s">
        <v>12</v>
      </c>
    </row>
    <row r="549" spans="1:8" x14ac:dyDescent="0.25">
      <c r="A549" t="s">
        <v>941</v>
      </c>
      <c r="B549" t="s">
        <v>1512</v>
      </c>
      <c r="C549" t="s">
        <v>221</v>
      </c>
      <c r="D549" t="s">
        <v>222</v>
      </c>
      <c r="E549" t="str">
        <f t="shared" si="7"/>
        <v>2022</v>
      </c>
      <c r="H549" t="s">
        <v>12</v>
      </c>
    </row>
    <row r="550" spans="1:8" x14ac:dyDescent="0.25">
      <c r="A550" t="s">
        <v>941</v>
      </c>
      <c r="B550" t="s">
        <v>1504</v>
      </c>
      <c r="C550" t="s">
        <v>1505</v>
      </c>
      <c r="D550" t="s">
        <v>222</v>
      </c>
      <c r="E550" t="str">
        <f t="shared" si="7"/>
        <v>2022</v>
      </c>
      <c r="H550" t="s">
        <v>12</v>
      </c>
    </row>
    <row r="551" spans="1:8" x14ac:dyDescent="0.25">
      <c r="A551" t="s">
        <v>941</v>
      </c>
      <c r="B551" t="s">
        <v>1506</v>
      </c>
      <c r="C551" t="s">
        <v>1505</v>
      </c>
      <c r="D551" t="s">
        <v>222</v>
      </c>
      <c r="E551" t="str">
        <f t="shared" si="7"/>
        <v>2021</v>
      </c>
      <c r="H551" t="s">
        <v>12</v>
      </c>
    </row>
    <row r="552" spans="1:8" x14ac:dyDescent="0.25">
      <c r="A552" t="s">
        <v>494</v>
      </c>
      <c r="B552" t="s">
        <v>1017</v>
      </c>
      <c r="C552" t="s">
        <v>1018</v>
      </c>
      <c r="D552" t="s">
        <v>999</v>
      </c>
      <c r="E552" t="str">
        <f t="shared" si="7"/>
        <v>2022</v>
      </c>
      <c r="H552" t="s">
        <v>12</v>
      </c>
    </row>
    <row r="553" spans="1:8" x14ac:dyDescent="0.25">
      <c r="A553" t="s">
        <v>941</v>
      </c>
      <c r="B553" t="s">
        <v>1513</v>
      </c>
      <c r="C553" t="s">
        <v>1514</v>
      </c>
      <c r="D553" t="s">
        <v>265</v>
      </c>
      <c r="E553" t="str">
        <f t="shared" si="7"/>
        <v>2021</v>
      </c>
      <c r="H553" t="s">
        <v>12</v>
      </c>
    </row>
    <row r="554" spans="1:8" x14ac:dyDescent="0.25">
      <c r="A554" t="s">
        <v>494</v>
      </c>
      <c r="B554" t="s">
        <v>1025</v>
      </c>
      <c r="C554" t="s">
        <v>1026</v>
      </c>
      <c r="D554" t="s">
        <v>360</v>
      </c>
      <c r="E554" t="str">
        <f t="shared" ref="E554:E617" si="8">A555</f>
        <v>0000</v>
      </c>
      <c r="H554" t="s">
        <v>12</v>
      </c>
    </row>
    <row r="555" spans="1:8" x14ac:dyDescent="0.25">
      <c r="A555" t="s">
        <v>8</v>
      </c>
      <c r="B555" t="s">
        <v>223</v>
      </c>
      <c r="C555" t="s">
        <v>224</v>
      </c>
      <c r="D555" t="s">
        <v>225</v>
      </c>
      <c r="E555" t="str">
        <f t="shared" si="8"/>
        <v>2022</v>
      </c>
      <c r="H555" t="s">
        <v>12</v>
      </c>
    </row>
    <row r="556" spans="1:8" x14ac:dyDescent="0.25">
      <c r="A556" t="s">
        <v>941</v>
      </c>
      <c r="B556" t="s">
        <v>1190</v>
      </c>
      <c r="C556" t="s">
        <v>224</v>
      </c>
      <c r="D556" t="s">
        <v>225</v>
      </c>
      <c r="E556" t="str">
        <f t="shared" si="8"/>
        <v>2022</v>
      </c>
      <c r="H556" t="s">
        <v>12</v>
      </c>
    </row>
    <row r="557" spans="1:8" x14ac:dyDescent="0.25">
      <c r="A557" t="s">
        <v>941</v>
      </c>
      <c r="B557" t="s">
        <v>1515</v>
      </c>
      <c r="C557" t="s">
        <v>224</v>
      </c>
      <c r="D557" t="s">
        <v>225</v>
      </c>
      <c r="E557" t="str">
        <f t="shared" si="8"/>
        <v>2021</v>
      </c>
      <c r="H557" t="s">
        <v>12</v>
      </c>
    </row>
    <row r="558" spans="1:8" x14ac:dyDescent="0.25">
      <c r="A558" t="s">
        <v>494</v>
      </c>
      <c r="B558" t="s">
        <v>884</v>
      </c>
      <c r="C558" t="s">
        <v>885</v>
      </c>
      <c r="D558" t="s">
        <v>225</v>
      </c>
      <c r="E558" t="str">
        <f t="shared" si="8"/>
        <v>2022</v>
      </c>
      <c r="H558" t="s">
        <v>12</v>
      </c>
    </row>
    <row r="559" spans="1:8" x14ac:dyDescent="0.25">
      <c r="A559" t="s">
        <v>941</v>
      </c>
      <c r="B559" t="s">
        <v>1516</v>
      </c>
      <c r="C559" t="s">
        <v>1517</v>
      </c>
      <c r="D559" t="s">
        <v>225</v>
      </c>
      <c r="E559" t="str">
        <f t="shared" si="8"/>
        <v>0000</v>
      </c>
      <c r="H559" t="s">
        <v>12</v>
      </c>
    </row>
    <row r="560" spans="1:8" x14ac:dyDescent="0.25">
      <c r="A560" t="s">
        <v>8</v>
      </c>
      <c r="B560" t="s">
        <v>226</v>
      </c>
      <c r="C560" t="s">
        <v>227</v>
      </c>
      <c r="D560" t="s">
        <v>228</v>
      </c>
      <c r="E560" t="str">
        <f t="shared" si="8"/>
        <v>0000</v>
      </c>
      <c r="H560" t="s">
        <v>12</v>
      </c>
    </row>
    <row r="561" spans="1:8" x14ac:dyDescent="0.25">
      <c r="A561" t="s">
        <v>8</v>
      </c>
      <c r="B561" t="s">
        <v>456</v>
      </c>
      <c r="C561" t="s">
        <v>227</v>
      </c>
      <c r="D561" t="s">
        <v>228</v>
      </c>
      <c r="E561" t="str">
        <f t="shared" si="8"/>
        <v>0000</v>
      </c>
      <c r="H561" t="s">
        <v>12</v>
      </c>
    </row>
    <row r="562" spans="1:8" x14ac:dyDescent="0.25">
      <c r="A562" t="s">
        <v>8</v>
      </c>
      <c r="B562" t="s">
        <v>457</v>
      </c>
      <c r="C562" t="s">
        <v>227</v>
      </c>
      <c r="D562" t="s">
        <v>228</v>
      </c>
      <c r="E562" t="str">
        <f t="shared" si="8"/>
        <v>2022</v>
      </c>
      <c r="H562" t="s">
        <v>12</v>
      </c>
    </row>
    <row r="563" spans="1:8" x14ac:dyDescent="0.25">
      <c r="A563" t="s">
        <v>941</v>
      </c>
      <c r="B563" t="s">
        <v>1518</v>
      </c>
      <c r="C563" t="s">
        <v>227</v>
      </c>
      <c r="D563" t="s">
        <v>228</v>
      </c>
      <c r="E563" t="str">
        <f t="shared" si="8"/>
        <v>2022</v>
      </c>
      <c r="H563" t="s">
        <v>12</v>
      </c>
    </row>
    <row r="564" spans="1:8" x14ac:dyDescent="0.25">
      <c r="A564" t="s">
        <v>941</v>
      </c>
      <c r="B564" t="s">
        <v>1519</v>
      </c>
      <c r="C564" t="s">
        <v>227</v>
      </c>
      <c r="D564" t="s">
        <v>228</v>
      </c>
      <c r="E564" t="str">
        <f t="shared" si="8"/>
        <v>2022</v>
      </c>
      <c r="H564" t="s">
        <v>12</v>
      </c>
    </row>
    <row r="565" spans="1:8" x14ac:dyDescent="0.25">
      <c r="A565" t="s">
        <v>941</v>
      </c>
      <c r="B565" t="s">
        <v>1520</v>
      </c>
      <c r="C565" t="s">
        <v>227</v>
      </c>
      <c r="D565" t="s">
        <v>228</v>
      </c>
      <c r="E565" t="str">
        <f t="shared" si="8"/>
        <v>0000</v>
      </c>
      <c r="H565" t="s">
        <v>12</v>
      </c>
    </row>
    <row r="566" spans="1:8" x14ac:dyDescent="0.25">
      <c r="A566" t="s">
        <v>8</v>
      </c>
      <c r="B566" t="s">
        <v>229</v>
      </c>
      <c r="C566" t="s">
        <v>230</v>
      </c>
      <c r="D566" t="s">
        <v>52</v>
      </c>
      <c r="E566" t="str">
        <f t="shared" si="8"/>
        <v>0000</v>
      </c>
      <c r="H566" t="s">
        <v>12</v>
      </c>
    </row>
    <row r="567" spans="1:8" x14ac:dyDescent="0.25">
      <c r="A567" t="s">
        <v>8</v>
      </c>
      <c r="B567" t="s">
        <v>231</v>
      </c>
      <c r="C567" t="s">
        <v>232</v>
      </c>
      <c r="D567" t="s">
        <v>67</v>
      </c>
      <c r="E567" t="str">
        <f t="shared" si="8"/>
        <v>2022</v>
      </c>
      <c r="H567" t="s">
        <v>12</v>
      </c>
    </row>
    <row r="568" spans="1:8" x14ac:dyDescent="0.25">
      <c r="A568" t="s">
        <v>941</v>
      </c>
      <c r="B568" t="s">
        <v>1212</v>
      </c>
      <c r="C568" t="s">
        <v>1213</v>
      </c>
      <c r="D568" t="s">
        <v>228</v>
      </c>
      <c r="E568" t="str">
        <f t="shared" si="8"/>
        <v>0000</v>
      </c>
      <c r="H568" t="s">
        <v>12</v>
      </c>
    </row>
    <row r="569" spans="1:8" x14ac:dyDescent="0.25">
      <c r="A569" t="s">
        <v>8</v>
      </c>
      <c r="B569" t="s">
        <v>245</v>
      </c>
      <c r="C569" t="s">
        <v>246</v>
      </c>
      <c r="D569" t="s">
        <v>228</v>
      </c>
      <c r="E569" t="str">
        <f t="shared" si="8"/>
        <v>2021</v>
      </c>
      <c r="H569" t="s">
        <v>12</v>
      </c>
    </row>
    <row r="570" spans="1:8" x14ac:dyDescent="0.25">
      <c r="A570" t="s">
        <v>494</v>
      </c>
      <c r="B570" t="s">
        <v>890</v>
      </c>
      <c r="C570" t="s">
        <v>246</v>
      </c>
      <c r="D570" t="s">
        <v>228</v>
      </c>
      <c r="E570" t="str">
        <f t="shared" si="8"/>
        <v>2021</v>
      </c>
      <c r="H570" t="s">
        <v>12</v>
      </c>
    </row>
    <row r="571" spans="1:8" x14ac:dyDescent="0.25">
      <c r="A571" t="s">
        <v>494</v>
      </c>
      <c r="B571" t="s">
        <v>891</v>
      </c>
      <c r="C571" t="s">
        <v>246</v>
      </c>
      <c r="D571" t="s">
        <v>228</v>
      </c>
      <c r="E571" t="str">
        <f t="shared" si="8"/>
        <v>2022</v>
      </c>
      <c r="H571" t="s">
        <v>12</v>
      </c>
    </row>
    <row r="572" spans="1:8" x14ac:dyDescent="0.25">
      <c r="A572" t="s">
        <v>941</v>
      </c>
      <c r="B572" t="s">
        <v>1191</v>
      </c>
      <c r="C572" t="s">
        <v>1192</v>
      </c>
      <c r="D572" t="s">
        <v>228</v>
      </c>
      <c r="E572" t="str">
        <f t="shared" si="8"/>
        <v>0000</v>
      </c>
      <c r="H572" t="s">
        <v>12</v>
      </c>
    </row>
    <row r="573" spans="1:8" x14ac:dyDescent="0.25">
      <c r="A573" t="s">
        <v>8</v>
      </c>
      <c r="B573" t="s">
        <v>233</v>
      </c>
      <c r="C573" t="s">
        <v>234</v>
      </c>
      <c r="D573" t="s">
        <v>228</v>
      </c>
      <c r="E573" t="str">
        <f t="shared" si="8"/>
        <v>2022</v>
      </c>
      <c r="H573" t="s">
        <v>12</v>
      </c>
    </row>
    <row r="574" spans="1:8" x14ac:dyDescent="0.25">
      <c r="A574" t="s">
        <v>941</v>
      </c>
      <c r="B574" t="s">
        <v>1210</v>
      </c>
      <c r="C574" t="s">
        <v>1211</v>
      </c>
      <c r="D574" t="s">
        <v>228</v>
      </c>
      <c r="E574" t="str">
        <f t="shared" si="8"/>
        <v>2022</v>
      </c>
      <c r="H574" t="s">
        <v>12</v>
      </c>
    </row>
    <row r="575" spans="1:8" x14ac:dyDescent="0.25">
      <c r="A575" t="s">
        <v>941</v>
      </c>
      <c r="B575" t="s">
        <v>1206</v>
      </c>
      <c r="C575" t="s">
        <v>236</v>
      </c>
      <c r="D575" t="s">
        <v>228</v>
      </c>
      <c r="E575" t="str">
        <f t="shared" si="8"/>
        <v>2022</v>
      </c>
      <c r="H575" t="s">
        <v>12</v>
      </c>
    </row>
    <row r="576" spans="1:8" x14ac:dyDescent="0.25">
      <c r="A576" t="s">
        <v>941</v>
      </c>
      <c r="B576" t="s">
        <v>1209</v>
      </c>
      <c r="C576" t="s">
        <v>236</v>
      </c>
      <c r="D576" t="s">
        <v>228</v>
      </c>
      <c r="E576" t="str">
        <f t="shared" si="8"/>
        <v>2022</v>
      </c>
      <c r="H576" t="s">
        <v>12</v>
      </c>
    </row>
    <row r="577" spans="1:8" x14ac:dyDescent="0.25">
      <c r="A577" t="s">
        <v>941</v>
      </c>
      <c r="B577" t="s">
        <v>1521</v>
      </c>
      <c r="C577" t="s">
        <v>236</v>
      </c>
      <c r="D577" t="s">
        <v>228</v>
      </c>
      <c r="E577" t="str">
        <f t="shared" si="8"/>
        <v>2022</v>
      </c>
      <c r="H577" t="s">
        <v>12</v>
      </c>
    </row>
    <row r="578" spans="1:8" x14ac:dyDescent="0.25">
      <c r="A578" t="s">
        <v>941</v>
      </c>
      <c r="B578" t="s">
        <v>1522</v>
      </c>
      <c r="C578" t="s">
        <v>236</v>
      </c>
      <c r="D578" t="s">
        <v>228</v>
      </c>
      <c r="E578" t="str">
        <f t="shared" si="8"/>
        <v>2022</v>
      </c>
      <c r="H578" t="s">
        <v>12</v>
      </c>
    </row>
    <row r="579" spans="1:8" x14ac:dyDescent="0.25">
      <c r="A579" t="s">
        <v>941</v>
      </c>
      <c r="B579" t="s">
        <v>1523</v>
      </c>
      <c r="C579" t="s">
        <v>236</v>
      </c>
      <c r="D579" t="s">
        <v>228</v>
      </c>
      <c r="E579" t="str">
        <f t="shared" si="8"/>
        <v>2022</v>
      </c>
      <c r="H579" t="s">
        <v>12</v>
      </c>
    </row>
    <row r="580" spans="1:8" x14ac:dyDescent="0.25">
      <c r="A580" t="s">
        <v>941</v>
      </c>
      <c r="B580" t="s">
        <v>1524</v>
      </c>
      <c r="C580" t="s">
        <v>236</v>
      </c>
      <c r="D580" t="s">
        <v>228</v>
      </c>
      <c r="E580" t="str">
        <f t="shared" si="8"/>
        <v>2022</v>
      </c>
      <c r="H580" t="s">
        <v>12</v>
      </c>
    </row>
    <row r="581" spans="1:8" x14ac:dyDescent="0.25">
      <c r="A581" t="s">
        <v>941</v>
      </c>
      <c r="B581" t="s">
        <v>1525</v>
      </c>
      <c r="C581" t="s">
        <v>236</v>
      </c>
      <c r="D581" t="s">
        <v>228</v>
      </c>
      <c r="E581" t="str">
        <f t="shared" si="8"/>
        <v>2022</v>
      </c>
      <c r="H581" t="s">
        <v>12</v>
      </c>
    </row>
    <row r="582" spans="1:8" x14ac:dyDescent="0.25">
      <c r="A582" t="s">
        <v>941</v>
      </c>
      <c r="B582" t="s">
        <v>1526</v>
      </c>
      <c r="C582" t="s">
        <v>236</v>
      </c>
      <c r="D582" t="s">
        <v>228</v>
      </c>
      <c r="E582" t="str">
        <f t="shared" si="8"/>
        <v>2022</v>
      </c>
      <c r="H582" t="s">
        <v>12</v>
      </c>
    </row>
    <row r="583" spans="1:8" x14ac:dyDescent="0.25">
      <c r="A583" t="s">
        <v>941</v>
      </c>
      <c r="B583" t="s">
        <v>1527</v>
      </c>
      <c r="C583" t="s">
        <v>236</v>
      </c>
      <c r="D583" t="s">
        <v>228</v>
      </c>
      <c r="E583" t="str">
        <f t="shared" si="8"/>
        <v>2022</v>
      </c>
      <c r="H583" t="s">
        <v>12</v>
      </c>
    </row>
    <row r="584" spans="1:8" x14ac:dyDescent="0.25">
      <c r="A584" t="s">
        <v>941</v>
      </c>
      <c r="B584" t="s">
        <v>1528</v>
      </c>
      <c r="C584" t="s">
        <v>236</v>
      </c>
      <c r="D584" t="s">
        <v>228</v>
      </c>
      <c r="E584" t="str">
        <f t="shared" si="8"/>
        <v>2022</v>
      </c>
      <c r="H584" t="s">
        <v>12</v>
      </c>
    </row>
    <row r="585" spans="1:8" x14ac:dyDescent="0.25">
      <c r="A585" t="s">
        <v>941</v>
      </c>
      <c r="B585" t="s">
        <v>1529</v>
      </c>
      <c r="C585" t="s">
        <v>236</v>
      </c>
      <c r="D585" t="s">
        <v>228</v>
      </c>
      <c r="E585" t="str">
        <f t="shared" si="8"/>
        <v>2022</v>
      </c>
      <c r="H585" t="s">
        <v>12</v>
      </c>
    </row>
    <row r="586" spans="1:8" x14ac:dyDescent="0.25">
      <c r="A586" t="s">
        <v>941</v>
      </c>
      <c r="B586" t="s">
        <v>1530</v>
      </c>
      <c r="C586" t="s">
        <v>236</v>
      </c>
      <c r="D586" t="s">
        <v>228</v>
      </c>
      <c r="E586" t="str">
        <f t="shared" si="8"/>
        <v>2022</v>
      </c>
      <c r="H586" t="s">
        <v>12</v>
      </c>
    </row>
    <row r="587" spans="1:8" x14ac:dyDescent="0.25">
      <c r="A587" t="s">
        <v>941</v>
      </c>
      <c r="B587" t="s">
        <v>1531</v>
      </c>
      <c r="C587" t="s">
        <v>236</v>
      </c>
      <c r="D587" t="s">
        <v>228</v>
      </c>
      <c r="E587" t="str">
        <f t="shared" si="8"/>
        <v>2022</v>
      </c>
      <c r="H587" t="s">
        <v>12</v>
      </c>
    </row>
    <row r="588" spans="1:8" x14ac:dyDescent="0.25">
      <c r="A588" t="s">
        <v>941</v>
      </c>
      <c r="B588" t="s">
        <v>1532</v>
      </c>
      <c r="C588" t="s">
        <v>236</v>
      </c>
      <c r="D588" t="s">
        <v>228</v>
      </c>
      <c r="E588" t="str">
        <f t="shared" si="8"/>
        <v>2022</v>
      </c>
      <c r="H588" t="s">
        <v>12</v>
      </c>
    </row>
    <row r="589" spans="1:8" x14ac:dyDescent="0.25">
      <c r="A589" t="s">
        <v>941</v>
      </c>
      <c r="B589" t="s">
        <v>1533</v>
      </c>
      <c r="C589" t="s">
        <v>1534</v>
      </c>
      <c r="D589" t="s">
        <v>228</v>
      </c>
      <c r="E589" t="str">
        <f t="shared" si="8"/>
        <v>2022</v>
      </c>
      <c r="H589" t="s">
        <v>12</v>
      </c>
    </row>
    <row r="590" spans="1:8" x14ac:dyDescent="0.25">
      <c r="A590" t="s">
        <v>941</v>
      </c>
      <c r="B590" t="s">
        <v>1535</v>
      </c>
      <c r="C590" t="s">
        <v>1534</v>
      </c>
      <c r="D590" t="s">
        <v>228</v>
      </c>
      <c r="E590" t="str">
        <f t="shared" si="8"/>
        <v>2022</v>
      </c>
      <c r="H590" t="s">
        <v>12</v>
      </c>
    </row>
    <row r="591" spans="1:8" x14ac:dyDescent="0.25">
      <c r="A591" t="s">
        <v>941</v>
      </c>
      <c r="B591" t="s">
        <v>1536</v>
      </c>
      <c r="C591" t="s">
        <v>1534</v>
      </c>
      <c r="D591" t="s">
        <v>228</v>
      </c>
      <c r="E591" t="str">
        <f t="shared" si="8"/>
        <v>2022</v>
      </c>
      <c r="H591" t="s">
        <v>12</v>
      </c>
    </row>
    <row r="592" spans="1:8" x14ac:dyDescent="0.25">
      <c r="A592" t="s">
        <v>941</v>
      </c>
      <c r="B592" t="s">
        <v>1537</v>
      </c>
      <c r="C592" t="s">
        <v>1534</v>
      </c>
      <c r="D592" t="s">
        <v>228</v>
      </c>
      <c r="E592" t="str">
        <f t="shared" si="8"/>
        <v>2021</v>
      </c>
      <c r="H592" t="s">
        <v>12</v>
      </c>
    </row>
    <row r="593" spans="1:8" x14ac:dyDescent="0.25">
      <c r="A593" t="s">
        <v>494</v>
      </c>
      <c r="B593" t="s">
        <v>886</v>
      </c>
      <c r="C593" t="s">
        <v>887</v>
      </c>
      <c r="D593" t="s">
        <v>228</v>
      </c>
      <c r="E593" t="str">
        <f t="shared" si="8"/>
        <v>2022</v>
      </c>
      <c r="H593" t="s">
        <v>12</v>
      </c>
    </row>
    <row r="594" spans="1:8" x14ac:dyDescent="0.25">
      <c r="A594" t="s">
        <v>941</v>
      </c>
      <c r="B594" t="s">
        <v>1199</v>
      </c>
      <c r="C594" t="s">
        <v>1200</v>
      </c>
      <c r="D594" t="s">
        <v>228</v>
      </c>
      <c r="E594" t="str">
        <f t="shared" si="8"/>
        <v>2021</v>
      </c>
      <c r="H594" t="s">
        <v>12</v>
      </c>
    </row>
    <row r="595" spans="1:8" x14ac:dyDescent="0.25">
      <c r="A595" t="s">
        <v>494</v>
      </c>
      <c r="B595" t="s">
        <v>888</v>
      </c>
      <c r="C595" t="s">
        <v>889</v>
      </c>
      <c r="D595" t="s">
        <v>228</v>
      </c>
      <c r="E595" t="str">
        <f t="shared" si="8"/>
        <v>2022</v>
      </c>
      <c r="H595" t="s">
        <v>12</v>
      </c>
    </row>
    <row r="596" spans="1:8" x14ac:dyDescent="0.25">
      <c r="A596" t="s">
        <v>941</v>
      </c>
      <c r="B596" t="s">
        <v>1538</v>
      </c>
      <c r="C596" t="s">
        <v>889</v>
      </c>
      <c r="D596" t="s">
        <v>228</v>
      </c>
      <c r="E596" t="str">
        <f t="shared" si="8"/>
        <v>0000</v>
      </c>
      <c r="H596" t="s">
        <v>12</v>
      </c>
    </row>
    <row r="597" spans="1:8" x14ac:dyDescent="0.25">
      <c r="A597" t="s">
        <v>8</v>
      </c>
      <c r="B597" t="s">
        <v>237</v>
      </c>
      <c r="C597" t="s">
        <v>238</v>
      </c>
      <c r="D597" t="s">
        <v>228</v>
      </c>
      <c r="E597" t="str">
        <f t="shared" si="8"/>
        <v>2021</v>
      </c>
      <c r="H597" t="s">
        <v>12</v>
      </c>
    </row>
    <row r="598" spans="1:8" x14ac:dyDescent="0.25">
      <c r="A598" t="s">
        <v>494</v>
      </c>
      <c r="B598" t="s">
        <v>892</v>
      </c>
      <c r="C598" t="s">
        <v>893</v>
      </c>
      <c r="D598" t="s">
        <v>228</v>
      </c>
      <c r="E598" t="str">
        <f t="shared" si="8"/>
        <v>2022</v>
      </c>
      <c r="H598" t="s">
        <v>12</v>
      </c>
    </row>
    <row r="599" spans="1:8" x14ac:dyDescent="0.25">
      <c r="A599" t="s">
        <v>941</v>
      </c>
      <c r="B599" t="s">
        <v>1193</v>
      </c>
      <c r="C599" t="s">
        <v>893</v>
      </c>
      <c r="D599" t="s">
        <v>228</v>
      </c>
      <c r="E599" t="str">
        <f t="shared" si="8"/>
        <v>0000</v>
      </c>
      <c r="H599" t="s">
        <v>12</v>
      </c>
    </row>
    <row r="600" spans="1:8" x14ac:dyDescent="0.25">
      <c r="A600" t="s">
        <v>8</v>
      </c>
      <c r="B600" t="s">
        <v>458</v>
      </c>
      <c r="C600" t="s">
        <v>459</v>
      </c>
      <c r="D600" t="s">
        <v>228</v>
      </c>
      <c r="E600" t="str">
        <f t="shared" si="8"/>
        <v>0000</v>
      </c>
      <c r="H600" t="s">
        <v>12</v>
      </c>
    </row>
    <row r="601" spans="1:8" x14ac:dyDescent="0.25">
      <c r="A601" t="s">
        <v>8</v>
      </c>
      <c r="B601" t="s">
        <v>239</v>
      </c>
      <c r="C601" t="s">
        <v>240</v>
      </c>
      <c r="D601" t="s">
        <v>228</v>
      </c>
      <c r="E601" t="str">
        <f t="shared" si="8"/>
        <v>0000</v>
      </c>
      <c r="H601" t="s">
        <v>12</v>
      </c>
    </row>
    <row r="602" spans="1:8" x14ac:dyDescent="0.25">
      <c r="A602" t="s">
        <v>8</v>
      </c>
      <c r="B602" t="s">
        <v>460</v>
      </c>
      <c r="C602" t="s">
        <v>461</v>
      </c>
      <c r="D602" t="s">
        <v>228</v>
      </c>
      <c r="E602" t="str">
        <f t="shared" si="8"/>
        <v>0000</v>
      </c>
      <c r="H602" t="s">
        <v>12</v>
      </c>
    </row>
    <row r="603" spans="1:8" x14ac:dyDescent="0.25">
      <c r="A603" t="s">
        <v>8</v>
      </c>
      <c r="B603" t="s">
        <v>241</v>
      </c>
      <c r="C603" t="s">
        <v>242</v>
      </c>
      <c r="D603" t="s">
        <v>228</v>
      </c>
      <c r="E603" t="str">
        <f t="shared" si="8"/>
        <v>0000</v>
      </c>
      <c r="H603" t="s">
        <v>12</v>
      </c>
    </row>
    <row r="604" spans="1:8" x14ac:dyDescent="0.25">
      <c r="A604" t="s">
        <v>8</v>
      </c>
      <c r="B604" t="s">
        <v>243</v>
      </c>
      <c r="C604" t="s">
        <v>244</v>
      </c>
      <c r="D604" t="s">
        <v>228</v>
      </c>
      <c r="E604" t="str">
        <f t="shared" si="8"/>
        <v>2022</v>
      </c>
      <c r="H604" t="s">
        <v>12</v>
      </c>
    </row>
    <row r="605" spans="1:8" x14ac:dyDescent="0.25">
      <c r="A605" t="s">
        <v>941</v>
      </c>
      <c r="B605" t="s">
        <v>1195</v>
      </c>
      <c r="C605" t="s">
        <v>244</v>
      </c>
      <c r="D605" t="s">
        <v>228</v>
      </c>
      <c r="E605" t="str">
        <f t="shared" si="8"/>
        <v>2022</v>
      </c>
      <c r="H605" t="s">
        <v>12</v>
      </c>
    </row>
    <row r="606" spans="1:8" x14ac:dyDescent="0.25">
      <c r="A606" t="s">
        <v>941</v>
      </c>
      <c r="B606" t="s">
        <v>1207</v>
      </c>
      <c r="C606" t="s">
        <v>244</v>
      </c>
      <c r="D606" t="s">
        <v>228</v>
      </c>
      <c r="E606" t="str">
        <f t="shared" si="8"/>
        <v>2022</v>
      </c>
      <c r="H606" t="s">
        <v>12</v>
      </c>
    </row>
    <row r="607" spans="1:8" x14ac:dyDescent="0.25">
      <c r="A607" t="s">
        <v>941</v>
      </c>
      <c r="B607" t="s">
        <v>1208</v>
      </c>
      <c r="C607" t="s">
        <v>244</v>
      </c>
      <c r="D607" t="s">
        <v>228</v>
      </c>
      <c r="E607" t="str">
        <f t="shared" si="8"/>
        <v>2022</v>
      </c>
      <c r="H607" t="s">
        <v>12</v>
      </c>
    </row>
    <row r="608" spans="1:8" x14ac:dyDescent="0.25">
      <c r="A608" t="s">
        <v>941</v>
      </c>
      <c r="B608" t="s">
        <v>1214</v>
      </c>
      <c r="C608" t="s">
        <v>244</v>
      </c>
      <c r="D608" t="s">
        <v>228</v>
      </c>
      <c r="E608" t="str">
        <f t="shared" si="8"/>
        <v>2022</v>
      </c>
      <c r="H608" t="s">
        <v>12</v>
      </c>
    </row>
    <row r="609" spans="1:8" x14ac:dyDescent="0.25">
      <c r="A609" t="s">
        <v>941</v>
      </c>
      <c r="B609" t="s">
        <v>1215</v>
      </c>
      <c r="C609" t="s">
        <v>244</v>
      </c>
      <c r="D609" t="s">
        <v>228</v>
      </c>
      <c r="E609" t="str">
        <f t="shared" si="8"/>
        <v>2022</v>
      </c>
      <c r="H609" t="s">
        <v>12</v>
      </c>
    </row>
    <row r="610" spans="1:8" x14ac:dyDescent="0.25">
      <c r="A610" t="s">
        <v>941</v>
      </c>
      <c r="B610" t="s">
        <v>1539</v>
      </c>
      <c r="C610" t="s">
        <v>244</v>
      </c>
      <c r="D610" t="s">
        <v>228</v>
      </c>
      <c r="E610" t="str">
        <f t="shared" si="8"/>
        <v>2022</v>
      </c>
      <c r="H610" t="s">
        <v>12</v>
      </c>
    </row>
    <row r="611" spans="1:8" x14ac:dyDescent="0.25">
      <c r="A611" t="s">
        <v>941</v>
      </c>
      <c r="B611" t="s">
        <v>1540</v>
      </c>
      <c r="C611" t="s">
        <v>244</v>
      </c>
      <c r="D611" t="s">
        <v>228</v>
      </c>
      <c r="E611" t="str">
        <f t="shared" si="8"/>
        <v>2022</v>
      </c>
      <c r="H611" t="s">
        <v>12</v>
      </c>
    </row>
    <row r="612" spans="1:8" x14ac:dyDescent="0.25">
      <c r="A612" t="s">
        <v>941</v>
      </c>
      <c r="B612" t="s">
        <v>1541</v>
      </c>
      <c r="C612" t="s">
        <v>244</v>
      </c>
      <c r="D612" t="s">
        <v>228</v>
      </c>
      <c r="E612" t="str">
        <f t="shared" si="8"/>
        <v>2022</v>
      </c>
      <c r="H612" t="s">
        <v>12</v>
      </c>
    </row>
    <row r="613" spans="1:8" x14ac:dyDescent="0.25">
      <c r="A613" t="s">
        <v>941</v>
      </c>
      <c r="B613" t="s">
        <v>1542</v>
      </c>
      <c r="C613" t="s">
        <v>1543</v>
      </c>
      <c r="D613" t="s">
        <v>228</v>
      </c>
      <c r="E613" t="str">
        <f t="shared" si="8"/>
        <v>2022</v>
      </c>
      <c r="H613" t="s">
        <v>12</v>
      </c>
    </row>
    <row r="614" spans="1:8" x14ac:dyDescent="0.25">
      <c r="A614" t="s">
        <v>941</v>
      </c>
      <c r="B614" t="s">
        <v>1544</v>
      </c>
      <c r="C614" t="s">
        <v>1543</v>
      </c>
      <c r="D614" t="s">
        <v>228</v>
      </c>
      <c r="E614" t="str">
        <f t="shared" si="8"/>
        <v>2021</v>
      </c>
      <c r="H614" t="s">
        <v>12</v>
      </c>
    </row>
    <row r="615" spans="1:8" x14ac:dyDescent="0.25">
      <c r="A615" t="s">
        <v>494</v>
      </c>
      <c r="B615" t="s">
        <v>896</v>
      </c>
      <c r="C615" t="s">
        <v>897</v>
      </c>
      <c r="D615" t="s">
        <v>55</v>
      </c>
      <c r="E615" t="str">
        <f t="shared" si="8"/>
        <v>2021</v>
      </c>
      <c r="H615" t="s">
        <v>12</v>
      </c>
    </row>
    <row r="616" spans="1:8" x14ac:dyDescent="0.25">
      <c r="A616" t="s">
        <v>494</v>
      </c>
      <c r="B616" t="s">
        <v>898</v>
      </c>
      <c r="C616" t="s">
        <v>899</v>
      </c>
      <c r="D616" t="s">
        <v>55</v>
      </c>
      <c r="E616" t="str">
        <f t="shared" si="8"/>
        <v>2021</v>
      </c>
      <c r="H616" t="s">
        <v>12</v>
      </c>
    </row>
    <row r="617" spans="1:8" x14ac:dyDescent="0.25">
      <c r="A617" t="s">
        <v>494</v>
      </c>
      <c r="B617" t="s">
        <v>894</v>
      </c>
      <c r="C617" t="s">
        <v>895</v>
      </c>
      <c r="D617" t="s">
        <v>55</v>
      </c>
      <c r="E617" t="str">
        <f t="shared" si="8"/>
        <v>2021</v>
      </c>
      <c r="H617" t="s">
        <v>12</v>
      </c>
    </row>
    <row r="618" spans="1:8" x14ac:dyDescent="0.25">
      <c r="A618" t="s">
        <v>494</v>
      </c>
      <c r="B618" t="s">
        <v>900</v>
      </c>
      <c r="C618" t="s">
        <v>901</v>
      </c>
      <c r="D618" t="s">
        <v>55</v>
      </c>
      <c r="E618" t="str">
        <f t="shared" ref="E618:E681" si="9">A619</f>
        <v>0000</v>
      </c>
      <c r="H618" t="s">
        <v>12</v>
      </c>
    </row>
    <row r="619" spans="1:8" x14ac:dyDescent="0.25">
      <c r="A619" t="s">
        <v>8</v>
      </c>
      <c r="B619" t="s">
        <v>247</v>
      </c>
      <c r="C619" t="s">
        <v>248</v>
      </c>
      <c r="D619" t="s">
        <v>70</v>
      </c>
      <c r="E619" t="str">
        <f t="shared" si="9"/>
        <v>0000</v>
      </c>
      <c r="H619" t="s">
        <v>12</v>
      </c>
    </row>
    <row r="620" spans="1:8" x14ac:dyDescent="0.25">
      <c r="A620" t="s">
        <v>8</v>
      </c>
      <c r="B620" t="s">
        <v>423</v>
      </c>
      <c r="C620" t="s">
        <v>248</v>
      </c>
      <c r="D620" t="s">
        <v>70</v>
      </c>
      <c r="E620" t="str">
        <f t="shared" si="9"/>
        <v>2022</v>
      </c>
      <c r="H620" t="s">
        <v>12</v>
      </c>
    </row>
    <row r="621" spans="1:8" x14ac:dyDescent="0.25">
      <c r="A621" t="s">
        <v>941</v>
      </c>
      <c r="B621" t="s">
        <v>1545</v>
      </c>
      <c r="C621" t="s">
        <v>248</v>
      </c>
      <c r="D621" t="s">
        <v>70</v>
      </c>
      <c r="E621" t="str">
        <f t="shared" si="9"/>
        <v>2022</v>
      </c>
      <c r="H621" t="s">
        <v>12</v>
      </c>
    </row>
    <row r="622" spans="1:8" x14ac:dyDescent="0.25">
      <c r="A622" t="s">
        <v>941</v>
      </c>
      <c r="B622" t="s">
        <v>1546</v>
      </c>
      <c r="C622" t="s">
        <v>1547</v>
      </c>
      <c r="D622" t="s">
        <v>70</v>
      </c>
      <c r="E622" t="str">
        <f t="shared" si="9"/>
        <v>0000</v>
      </c>
      <c r="H622" t="s">
        <v>12</v>
      </c>
    </row>
    <row r="623" spans="1:8" x14ac:dyDescent="0.25">
      <c r="A623" t="s">
        <v>8</v>
      </c>
      <c r="B623" t="s">
        <v>249</v>
      </c>
      <c r="C623" t="s">
        <v>250</v>
      </c>
      <c r="D623" t="s">
        <v>67</v>
      </c>
      <c r="E623" t="str">
        <f t="shared" si="9"/>
        <v>2021</v>
      </c>
      <c r="H623" t="s">
        <v>12</v>
      </c>
    </row>
    <row r="624" spans="1:8" x14ac:dyDescent="0.25">
      <c r="A624" t="s">
        <v>494</v>
      </c>
      <c r="B624" t="s">
        <v>734</v>
      </c>
      <c r="C624" t="s">
        <v>250</v>
      </c>
      <c r="D624" t="s">
        <v>67</v>
      </c>
      <c r="E624" t="str">
        <f t="shared" si="9"/>
        <v>2022</v>
      </c>
      <c r="H624" t="s">
        <v>12</v>
      </c>
    </row>
    <row r="625" spans="1:8" x14ac:dyDescent="0.25">
      <c r="A625" t="s">
        <v>941</v>
      </c>
      <c r="B625" t="s">
        <v>1548</v>
      </c>
      <c r="C625" t="s">
        <v>250</v>
      </c>
      <c r="D625" t="s">
        <v>67</v>
      </c>
      <c r="E625" t="str">
        <f t="shared" si="9"/>
        <v>2022</v>
      </c>
      <c r="H625" t="s">
        <v>12</v>
      </c>
    </row>
    <row r="626" spans="1:8" x14ac:dyDescent="0.25">
      <c r="A626" t="s">
        <v>941</v>
      </c>
      <c r="B626" t="s">
        <v>1549</v>
      </c>
      <c r="C626" t="s">
        <v>1550</v>
      </c>
      <c r="D626" t="s">
        <v>67</v>
      </c>
      <c r="E626" t="str">
        <f t="shared" si="9"/>
        <v>2022</v>
      </c>
      <c r="H626" t="s">
        <v>12</v>
      </c>
    </row>
    <row r="627" spans="1:8" x14ac:dyDescent="0.25">
      <c r="A627" t="s">
        <v>941</v>
      </c>
      <c r="B627" t="s">
        <v>1551</v>
      </c>
      <c r="C627" t="s">
        <v>1550</v>
      </c>
      <c r="D627" t="s">
        <v>67</v>
      </c>
      <c r="E627" t="str">
        <f t="shared" si="9"/>
        <v>0000</v>
      </c>
      <c r="H627" t="s">
        <v>12</v>
      </c>
    </row>
    <row r="628" spans="1:8" x14ac:dyDescent="0.25">
      <c r="A628" t="s">
        <v>8</v>
      </c>
      <c r="B628" t="s">
        <v>251</v>
      </c>
      <c r="C628" t="s">
        <v>252</v>
      </c>
      <c r="D628" t="s">
        <v>67</v>
      </c>
      <c r="E628" t="str">
        <f t="shared" si="9"/>
        <v>2021</v>
      </c>
      <c r="H628" t="s">
        <v>12</v>
      </c>
    </row>
    <row r="629" spans="1:8" x14ac:dyDescent="0.25">
      <c r="A629" t="s">
        <v>494</v>
      </c>
      <c r="B629" t="s">
        <v>902</v>
      </c>
      <c r="C629" t="s">
        <v>903</v>
      </c>
      <c r="D629" t="s">
        <v>904</v>
      </c>
      <c r="E629" t="str">
        <f t="shared" si="9"/>
        <v>0000</v>
      </c>
      <c r="H629" t="s">
        <v>12</v>
      </c>
    </row>
    <row r="630" spans="1:8" x14ac:dyDescent="0.25">
      <c r="A630" t="s">
        <v>8</v>
      </c>
      <c r="B630" t="s">
        <v>253</v>
      </c>
      <c r="C630" t="s">
        <v>254</v>
      </c>
      <c r="D630" t="s">
        <v>255</v>
      </c>
      <c r="E630" t="str">
        <f t="shared" si="9"/>
        <v>2021</v>
      </c>
      <c r="H630" t="s">
        <v>12</v>
      </c>
    </row>
    <row r="631" spans="1:8" x14ac:dyDescent="0.25">
      <c r="A631" t="s">
        <v>494</v>
      </c>
      <c r="B631" t="s">
        <v>905</v>
      </c>
      <c r="C631" t="s">
        <v>254</v>
      </c>
      <c r="D631" t="s">
        <v>255</v>
      </c>
      <c r="E631" t="str">
        <f t="shared" si="9"/>
        <v>2022</v>
      </c>
      <c r="H631" t="s">
        <v>12</v>
      </c>
    </row>
    <row r="632" spans="1:8" x14ac:dyDescent="0.25">
      <c r="A632" t="s">
        <v>941</v>
      </c>
      <c r="B632" t="s">
        <v>1552</v>
      </c>
      <c r="C632" t="s">
        <v>254</v>
      </c>
      <c r="D632" t="s">
        <v>255</v>
      </c>
      <c r="E632" t="str">
        <f t="shared" si="9"/>
        <v>2022</v>
      </c>
      <c r="H632" t="s">
        <v>12</v>
      </c>
    </row>
    <row r="633" spans="1:8" x14ac:dyDescent="0.25">
      <c r="A633" t="s">
        <v>941</v>
      </c>
      <c r="B633" t="s">
        <v>1216</v>
      </c>
      <c r="C633" t="s">
        <v>1217</v>
      </c>
      <c r="D633" t="s">
        <v>55</v>
      </c>
      <c r="E633" t="str">
        <f t="shared" si="9"/>
        <v>2021</v>
      </c>
      <c r="H633" t="s">
        <v>12</v>
      </c>
    </row>
    <row r="634" spans="1:8" x14ac:dyDescent="0.25">
      <c r="A634" t="s">
        <v>494</v>
      </c>
      <c r="B634" t="s">
        <v>981</v>
      </c>
      <c r="C634" t="s">
        <v>982</v>
      </c>
      <c r="D634" t="s">
        <v>983</v>
      </c>
      <c r="E634" t="str">
        <f t="shared" si="9"/>
        <v>2021</v>
      </c>
      <c r="H634" t="s">
        <v>12</v>
      </c>
    </row>
    <row r="635" spans="1:8" x14ac:dyDescent="0.25">
      <c r="A635" t="s">
        <v>494</v>
      </c>
      <c r="B635" t="s">
        <v>995</v>
      </c>
      <c r="C635" t="s">
        <v>982</v>
      </c>
      <c r="D635" t="s">
        <v>983</v>
      </c>
      <c r="E635" t="str">
        <f t="shared" si="9"/>
        <v>2022</v>
      </c>
      <c r="H635" t="s">
        <v>12</v>
      </c>
    </row>
    <row r="636" spans="1:8" x14ac:dyDescent="0.25">
      <c r="A636" t="s">
        <v>941</v>
      </c>
      <c r="B636" t="s">
        <v>1224</v>
      </c>
      <c r="C636" t="s">
        <v>1225</v>
      </c>
      <c r="D636" t="s">
        <v>116</v>
      </c>
      <c r="E636" t="str">
        <f t="shared" si="9"/>
        <v>2022</v>
      </c>
      <c r="H636" t="s">
        <v>12</v>
      </c>
    </row>
    <row r="637" spans="1:8" x14ac:dyDescent="0.25">
      <c r="A637" t="s">
        <v>941</v>
      </c>
      <c r="B637" t="s">
        <v>1226</v>
      </c>
      <c r="C637" t="s">
        <v>1225</v>
      </c>
      <c r="D637" t="s">
        <v>116</v>
      </c>
      <c r="E637" t="str">
        <f t="shared" si="9"/>
        <v>2022</v>
      </c>
      <c r="H637" t="s">
        <v>12</v>
      </c>
    </row>
    <row r="638" spans="1:8" x14ac:dyDescent="0.25">
      <c r="A638" t="s">
        <v>941</v>
      </c>
      <c r="B638" t="s">
        <v>1227</v>
      </c>
      <c r="C638" t="s">
        <v>1225</v>
      </c>
      <c r="D638" t="s">
        <v>116</v>
      </c>
      <c r="E638" t="str">
        <f t="shared" si="9"/>
        <v>2022</v>
      </c>
      <c r="H638" t="s">
        <v>12</v>
      </c>
    </row>
    <row r="639" spans="1:8" x14ac:dyDescent="0.25">
      <c r="A639" t="s">
        <v>941</v>
      </c>
      <c r="B639" t="s">
        <v>1228</v>
      </c>
      <c r="C639" t="s">
        <v>1225</v>
      </c>
      <c r="D639" t="s">
        <v>116</v>
      </c>
      <c r="E639" t="str">
        <f t="shared" si="9"/>
        <v>2022</v>
      </c>
      <c r="H639" t="s">
        <v>12</v>
      </c>
    </row>
    <row r="640" spans="1:8" x14ac:dyDescent="0.25">
      <c r="A640" t="s">
        <v>941</v>
      </c>
      <c r="B640" t="s">
        <v>1557</v>
      </c>
      <c r="C640" t="s">
        <v>1558</v>
      </c>
      <c r="D640" t="s">
        <v>116</v>
      </c>
      <c r="E640" t="str">
        <f t="shared" si="9"/>
        <v>2022</v>
      </c>
      <c r="H640" t="s">
        <v>12</v>
      </c>
    </row>
    <row r="641" spans="1:8" x14ac:dyDescent="0.25">
      <c r="A641" t="s">
        <v>941</v>
      </c>
      <c r="B641" t="s">
        <v>1559</v>
      </c>
      <c r="C641" t="s">
        <v>1558</v>
      </c>
      <c r="D641" t="s">
        <v>116</v>
      </c>
      <c r="E641" t="str">
        <f t="shared" si="9"/>
        <v>2022</v>
      </c>
      <c r="H641" t="s">
        <v>12</v>
      </c>
    </row>
    <row r="642" spans="1:8" x14ac:dyDescent="0.25">
      <c r="A642" t="s">
        <v>941</v>
      </c>
      <c r="B642" t="s">
        <v>1219</v>
      </c>
      <c r="C642" t="s">
        <v>1220</v>
      </c>
      <c r="D642" t="s">
        <v>116</v>
      </c>
      <c r="E642" t="str">
        <f t="shared" si="9"/>
        <v>2021</v>
      </c>
      <c r="H642" t="s">
        <v>12</v>
      </c>
    </row>
    <row r="643" spans="1:8" x14ac:dyDescent="0.25">
      <c r="A643" t="s">
        <v>494</v>
      </c>
      <c r="B643" t="s">
        <v>620</v>
      </c>
      <c r="C643" t="s">
        <v>621</v>
      </c>
      <c r="D643" t="s">
        <v>116</v>
      </c>
      <c r="E643" t="str">
        <f t="shared" si="9"/>
        <v>2022</v>
      </c>
      <c r="H643" t="s">
        <v>12</v>
      </c>
    </row>
    <row r="644" spans="1:8" x14ac:dyDescent="0.25">
      <c r="A644" t="s">
        <v>941</v>
      </c>
      <c r="B644" t="s">
        <v>1328</v>
      </c>
      <c r="C644" t="s">
        <v>621</v>
      </c>
      <c r="D644" t="s">
        <v>116</v>
      </c>
      <c r="E644" t="str">
        <f t="shared" si="9"/>
        <v>2022</v>
      </c>
      <c r="H644" t="s">
        <v>12</v>
      </c>
    </row>
    <row r="645" spans="1:8" x14ac:dyDescent="0.25">
      <c r="A645" t="s">
        <v>941</v>
      </c>
      <c r="B645" t="s">
        <v>1560</v>
      </c>
      <c r="C645" t="s">
        <v>621</v>
      </c>
      <c r="D645" t="s">
        <v>116</v>
      </c>
      <c r="E645" t="str">
        <f t="shared" si="9"/>
        <v>2022</v>
      </c>
      <c r="H645" t="s">
        <v>12</v>
      </c>
    </row>
    <row r="646" spans="1:8" x14ac:dyDescent="0.25">
      <c r="A646" t="s">
        <v>941</v>
      </c>
      <c r="B646" t="s">
        <v>1221</v>
      </c>
      <c r="C646" t="s">
        <v>1222</v>
      </c>
      <c r="D646" t="s">
        <v>116</v>
      </c>
      <c r="E646" t="str">
        <f t="shared" si="9"/>
        <v>2022</v>
      </c>
      <c r="H646" t="s">
        <v>12</v>
      </c>
    </row>
    <row r="647" spans="1:8" x14ac:dyDescent="0.25">
      <c r="A647" t="s">
        <v>941</v>
      </c>
      <c r="B647" t="s">
        <v>1223</v>
      </c>
      <c r="C647" t="s">
        <v>1222</v>
      </c>
      <c r="D647" t="s">
        <v>116</v>
      </c>
      <c r="E647" t="str">
        <f t="shared" si="9"/>
        <v>0000</v>
      </c>
      <c r="H647" t="s">
        <v>12</v>
      </c>
    </row>
    <row r="648" spans="1:8" x14ac:dyDescent="0.25">
      <c r="A648" t="s">
        <v>8</v>
      </c>
      <c r="B648" t="s">
        <v>261</v>
      </c>
      <c r="C648" t="s">
        <v>262</v>
      </c>
      <c r="D648" t="s">
        <v>64</v>
      </c>
      <c r="E648" t="str">
        <f t="shared" si="9"/>
        <v>2022</v>
      </c>
      <c r="H648" t="s">
        <v>12</v>
      </c>
    </row>
    <row r="649" spans="1:8" x14ac:dyDescent="0.25">
      <c r="A649" t="s">
        <v>941</v>
      </c>
      <c r="B649" t="s">
        <v>1229</v>
      </c>
      <c r="C649" t="s">
        <v>262</v>
      </c>
      <c r="D649" t="s">
        <v>64</v>
      </c>
      <c r="E649" t="str">
        <f t="shared" si="9"/>
        <v>2022</v>
      </c>
      <c r="H649" t="s">
        <v>12</v>
      </c>
    </row>
    <row r="650" spans="1:8" x14ac:dyDescent="0.25">
      <c r="A650" t="s">
        <v>941</v>
      </c>
      <c r="B650" t="s">
        <v>1230</v>
      </c>
      <c r="C650" t="s">
        <v>262</v>
      </c>
      <c r="D650" t="s">
        <v>64</v>
      </c>
      <c r="E650" t="str">
        <f t="shared" si="9"/>
        <v>2022</v>
      </c>
      <c r="H650" t="s">
        <v>12</v>
      </c>
    </row>
    <row r="651" spans="1:8" x14ac:dyDescent="0.25">
      <c r="A651" t="s">
        <v>941</v>
      </c>
      <c r="B651" t="s">
        <v>1231</v>
      </c>
      <c r="C651" t="s">
        <v>262</v>
      </c>
      <c r="D651" t="s">
        <v>64</v>
      </c>
      <c r="E651" t="str">
        <f t="shared" si="9"/>
        <v>2022</v>
      </c>
      <c r="H651" t="s">
        <v>12</v>
      </c>
    </row>
    <row r="652" spans="1:8" x14ac:dyDescent="0.25">
      <c r="A652" t="s">
        <v>941</v>
      </c>
      <c r="B652" t="s">
        <v>1232</v>
      </c>
      <c r="C652" t="s">
        <v>262</v>
      </c>
      <c r="D652" t="s">
        <v>64</v>
      </c>
      <c r="E652" t="str">
        <f t="shared" si="9"/>
        <v>2022</v>
      </c>
      <c r="H652" t="s">
        <v>12</v>
      </c>
    </row>
    <row r="653" spans="1:8" x14ac:dyDescent="0.25">
      <c r="A653" t="s">
        <v>941</v>
      </c>
      <c r="B653" t="s">
        <v>1233</v>
      </c>
      <c r="C653" t="s">
        <v>262</v>
      </c>
      <c r="D653" t="s">
        <v>64</v>
      </c>
      <c r="E653" t="str">
        <f t="shared" si="9"/>
        <v>2022</v>
      </c>
      <c r="H653" t="s">
        <v>12</v>
      </c>
    </row>
    <row r="654" spans="1:8" x14ac:dyDescent="0.25">
      <c r="A654" t="s">
        <v>941</v>
      </c>
      <c r="B654" t="s">
        <v>1234</v>
      </c>
      <c r="C654" t="s">
        <v>262</v>
      </c>
      <c r="D654" t="s">
        <v>64</v>
      </c>
      <c r="E654" t="str">
        <f t="shared" si="9"/>
        <v>2022</v>
      </c>
      <c r="H654" t="s">
        <v>12</v>
      </c>
    </row>
    <row r="655" spans="1:8" x14ac:dyDescent="0.25">
      <c r="A655" t="s">
        <v>941</v>
      </c>
      <c r="B655" t="s">
        <v>1235</v>
      </c>
      <c r="C655" t="s">
        <v>262</v>
      </c>
      <c r="D655" t="s">
        <v>64</v>
      </c>
      <c r="E655" t="str">
        <f t="shared" si="9"/>
        <v>2022</v>
      </c>
      <c r="H655" t="s">
        <v>12</v>
      </c>
    </row>
    <row r="656" spans="1:8" x14ac:dyDescent="0.25">
      <c r="A656" t="s">
        <v>941</v>
      </c>
      <c r="B656" t="s">
        <v>1236</v>
      </c>
      <c r="C656" t="s">
        <v>262</v>
      </c>
      <c r="D656" t="s">
        <v>64</v>
      </c>
      <c r="E656" t="str">
        <f t="shared" si="9"/>
        <v>2022</v>
      </c>
      <c r="H656" t="s">
        <v>12</v>
      </c>
    </row>
    <row r="657" spans="1:8" x14ac:dyDescent="0.25">
      <c r="A657" t="s">
        <v>941</v>
      </c>
      <c r="B657" t="s">
        <v>1561</v>
      </c>
      <c r="C657" t="s">
        <v>262</v>
      </c>
      <c r="D657" t="s">
        <v>64</v>
      </c>
      <c r="E657" t="str">
        <f t="shared" si="9"/>
        <v>0000</v>
      </c>
      <c r="H657" t="s">
        <v>12</v>
      </c>
    </row>
    <row r="658" spans="1:8" x14ac:dyDescent="0.25">
      <c r="A658" t="s">
        <v>8</v>
      </c>
      <c r="B658" t="s">
        <v>263</v>
      </c>
      <c r="C658" t="s">
        <v>264</v>
      </c>
      <c r="D658" t="s">
        <v>265</v>
      </c>
      <c r="E658" t="str">
        <f t="shared" si="9"/>
        <v>2021</v>
      </c>
      <c r="H658" t="s">
        <v>12</v>
      </c>
    </row>
    <row r="659" spans="1:8" x14ac:dyDescent="0.25">
      <c r="A659" t="s">
        <v>494</v>
      </c>
      <c r="B659" t="s">
        <v>969</v>
      </c>
      <c r="C659" t="s">
        <v>970</v>
      </c>
      <c r="E659" t="str">
        <f t="shared" si="9"/>
        <v>2021</v>
      </c>
      <c r="H659" t="s">
        <v>12</v>
      </c>
    </row>
    <row r="660" spans="1:8" x14ac:dyDescent="0.25">
      <c r="A660" t="s">
        <v>494</v>
      </c>
      <c r="B660" t="s">
        <v>735</v>
      </c>
      <c r="C660" t="s">
        <v>736</v>
      </c>
      <c r="D660" t="s">
        <v>737</v>
      </c>
      <c r="E660" t="str">
        <f t="shared" si="9"/>
        <v>0000</v>
      </c>
      <c r="H660" t="s">
        <v>12</v>
      </c>
    </row>
    <row r="661" spans="1:8" x14ac:dyDescent="0.25">
      <c r="A661" t="s">
        <v>8</v>
      </c>
      <c r="B661" t="s">
        <v>266</v>
      </c>
      <c r="C661" t="s">
        <v>267</v>
      </c>
      <c r="D661" t="s">
        <v>171</v>
      </c>
      <c r="E661" t="str">
        <f t="shared" si="9"/>
        <v>2021</v>
      </c>
      <c r="H661" t="s">
        <v>12</v>
      </c>
    </row>
    <row r="662" spans="1:8" x14ac:dyDescent="0.25">
      <c r="A662" t="s">
        <v>494</v>
      </c>
      <c r="B662" t="s">
        <v>1062</v>
      </c>
      <c r="C662" t="s">
        <v>1063</v>
      </c>
      <c r="D662" t="s">
        <v>809</v>
      </c>
      <c r="E662" t="str">
        <f t="shared" si="9"/>
        <v>0000</v>
      </c>
      <c r="H662" t="s">
        <v>12</v>
      </c>
    </row>
    <row r="663" spans="1:8" x14ac:dyDescent="0.25">
      <c r="A663" t="s">
        <v>8</v>
      </c>
      <c r="B663" t="s">
        <v>268</v>
      </c>
      <c r="C663" t="s">
        <v>269</v>
      </c>
      <c r="D663" t="s">
        <v>188</v>
      </c>
      <c r="E663" t="str">
        <f t="shared" si="9"/>
        <v>2022</v>
      </c>
      <c r="H663" t="s">
        <v>12</v>
      </c>
    </row>
    <row r="664" spans="1:8" x14ac:dyDescent="0.25">
      <c r="A664" t="s">
        <v>941</v>
      </c>
      <c r="B664" t="s">
        <v>1562</v>
      </c>
      <c r="C664" t="s">
        <v>269</v>
      </c>
      <c r="D664" t="s">
        <v>188</v>
      </c>
      <c r="E664" t="str">
        <f t="shared" si="9"/>
        <v>2022</v>
      </c>
      <c r="H664" t="s">
        <v>12</v>
      </c>
    </row>
    <row r="665" spans="1:8" x14ac:dyDescent="0.25">
      <c r="A665" t="s">
        <v>941</v>
      </c>
      <c r="B665" t="s">
        <v>1563</v>
      </c>
      <c r="C665" t="s">
        <v>269</v>
      </c>
      <c r="D665" t="s">
        <v>188</v>
      </c>
      <c r="E665" t="str">
        <f t="shared" si="9"/>
        <v>2022</v>
      </c>
      <c r="H665" t="s">
        <v>12</v>
      </c>
    </row>
    <row r="666" spans="1:8" x14ac:dyDescent="0.25">
      <c r="A666" t="s">
        <v>941</v>
      </c>
      <c r="B666" t="s">
        <v>1564</v>
      </c>
      <c r="C666" t="s">
        <v>269</v>
      </c>
      <c r="D666" t="s">
        <v>188</v>
      </c>
      <c r="E666" t="str">
        <f t="shared" si="9"/>
        <v>2022</v>
      </c>
      <c r="H666" t="s">
        <v>12</v>
      </c>
    </row>
    <row r="667" spans="1:8" x14ac:dyDescent="0.25">
      <c r="A667" t="s">
        <v>941</v>
      </c>
      <c r="B667" t="s">
        <v>1565</v>
      </c>
      <c r="C667" t="s">
        <v>269</v>
      </c>
      <c r="D667" t="s">
        <v>188</v>
      </c>
      <c r="E667" t="str">
        <f t="shared" si="9"/>
        <v>2022</v>
      </c>
      <c r="H667" t="s">
        <v>12</v>
      </c>
    </row>
    <row r="668" spans="1:8" x14ac:dyDescent="0.25">
      <c r="A668" t="s">
        <v>941</v>
      </c>
      <c r="B668" t="s">
        <v>1566</v>
      </c>
      <c r="C668" t="s">
        <v>1567</v>
      </c>
      <c r="D668" t="s">
        <v>55</v>
      </c>
      <c r="E668" t="str">
        <f t="shared" si="9"/>
        <v>2022</v>
      </c>
      <c r="H668" t="s">
        <v>12</v>
      </c>
    </row>
    <row r="669" spans="1:8" x14ac:dyDescent="0.25">
      <c r="A669" t="s">
        <v>941</v>
      </c>
      <c r="B669" t="s">
        <v>1237</v>
      </c>
      <c r="C669" t="s">
        <v>1238</v>
      </c>
      <c r="D669" t="s">
        <v>11</v>
      </c>
      <c r="E669" t="str">
        <f t="shared" si="9"/>
        <v>0000</v>
      </c>
      <c r="H669" t="s">
        <v>12</v>
      </c>
    </row>
    <row r="670" spans="1:8" x14ac:dyDescent="0.25">
      <c r="A670" t="s">
        <v>8</v>
      </c>
      <c r="B670" t="s">
        <v>270</v>
      </c>
      <c r="C670" t="s">
        <v>271</v>
      </c>
      <c r="D670" t="s">
        <v>11</v>
      </c>
      <c r="E670" t="str">
        <f t="shared" si="9"/>
        <v>2021</v>
      </c>
      <c r="H670" t="s">
        <v>12</v>
      </c>
    </row>
    <row r="671" spans="1:8" x14ac:dyDescent="0.25">
      <c r="A671" t="s">
        <v>494</v>
      </c>
      <c r="B671" t="s">
        <v>738</v>
      </c>
      <c r="C671" t="s">
        <v>271</v>
      </c>
      <c r="D671" t="s">
        <v>11</v>
      </c>
      <c r="E671" t="str">
        <f t="shared" si="9"/>
        <v>0000</v>
      </c>
      <c r="H671" t="s">
        <v>12</v>
      </c>
    </row>
    <row r="672" spans="1:8" x14ac:dyDescent="0.25">
      <c r="A672" t="s">
        <v>8</v>
      </c>
      <c r="B672" t="s">
        <v>462</v>
      </c>
      <c r="C672" t="s">
        <v>463</v>
      </c>
      <c r="D672" t="s">
        <v>11</v>
      </c>
      <c r="E672" t="str">
        <f t="shared" si="9"/>
        <v>2021</v>
      </c>
      <c r="H672" t="s">
        <v>12</v>
      </c>
    </row>
    <row r="673" spans="1:8" x14ac:dyDescent="0.25">
      <c r="A673" t="s">
        <v>494</v>
      </c>
      <c r="B673" t="s">
        <v>764</v>
      </c>
      <c r="C673" t="s">
        <v>463</v>
      </c>
      <c r="D673" t="s">
        <v>11</v>
      </c>
      <c r="E673" t="str">
        <f t="shared" si="9"/>
        <v>0000</v>
      </c>
      <c r="H673" t="s">
        <v>12</v>
      </c>
    </row>
    <row r="674" spans="1:8" x14ac:dyDescent="0.25">
      <c r="A674" t="s">
        <v>8</v>
      </c>
      <c r="B674" t="s">
        <v>272</v>
      </c>
      <c r="C674" t="s">
        <v>273</v>
      </c>
      <c r="D674" t="s">
        <v>11</v>
      </c>
      <c r="E674" t="str">
        <f t="shared" si="9"/>
        <v>2021</v>
      </c>
      <c r="H674" t="s">
        <v>12</v>
      </c>
    </row>
    <row r="675" spans="1:8" x14ac:dyDescent="0.25">
      <c r="A675" t="s">
        <v>494</v>
      </c>
      <c r="B675" t="s">
        <v>743</v>
      </c>
      <c r="C675" t="s">
        <v>273</v>
      </c>
      <c r="D675" t="s">
        <v>11</v>
      </c>
      <c r="E675" t="str">
        <f t="shared" si="9"/>
        <v>2021</v>
      </c>
      <c r="H675" t="s">
        <v>12</v>
      </c>
    </row>
    <row r="676" spans="1:8" x14ac:dyDescent="0.25">
      <c r="A676" t="s">
        <v>494</v>
      </c>
      <c r="B676" t="s">
        <v>744</v>
      </c>
      <c r="C676" t="s">
        <v>273</v>
      </c>
      <c r="D676" t="s">
        <v>11</v>
      </c>
      <c r="E676" t="str">
        <f t="shared" si="9"/>
        <v>2021</v>
      </c>
      <c r="H676" t="s">
        <v>12</v>
      </c>
    </row>
    <row r="677" spans="1:8" x14ac:dyDescent="0.25">
      <c r="A677" t="s">
        <v>494</v>
      </c>
      <c r="B677" t="s">
        <v>745</v>
      </c>
      <c r="C677" t="s">
        <v>273</v>
      </c>
      <c r="D677" t="s">
        <v>11</v>
      </c>
      <c r="E677" t="str">
        <f t="shared" si="9"/>
        <v>2021</v>
      </c>
      <c r="H677" t="s">
        <v>12</v>
      </c>
    </row>
    <row r="678" spans="1:8" x14ac:dyDescent="0.25">
      <c r="A678" t="s">
        <v>494</v>
      </c>
      <c r="B678" t="s">
        <v>943</v>
      </c>
      <c r="C678" t="s">
        <v>273</v>
      </c>
      <c r="D678" t="s">
        <v>11</v>
      </c>
      <c r="E678" t="str">
        <f t="shared" si="9"/>
        <v>2022</v>
      </c>
      <c r="H678" t="s">
        <v>12</v>
      </c>
    </row>
    <row r="679" spans="1:8" x14ac:dyDescent="0.25">
      <c r="A679" t="s">
        <v>941</v>
      </c>
      <c r="B679" t="s">
        <v>1246</v>
      </c>
      <c r="C679" t="s">
        <v>273</v>
      </c>
      <c r="D679" t="s">
        <v>11</v>
      </c>
      <c r="E679" t="str">
        <f t="shared" si="9"/>
        <v>0000</v>
      </c>
      <c r="H679" t="s">
        <v>12</v>
      </c>
    </row>
    <row r="680" spans="1:8" x14ac:dyDescent="0.25">
      <c r="A680" t="s">
        <v>8</v>
      </c>
      <c r="B680" t="s">
        <v>274</v>
      </c>
      <c r="C680" t="s">
        <v>275</v>
      </c>
      <c r="D680" t="s">
        <v>11</v>
      </c>
      <c r="E680" t="str">
        <f t="shared" si="9"/>
        <v>0000</v>
      </c>
      <c r="H680" t="s">
        <v>12</v>
      </c>
    </row>
    <row r="681" spans="1:8" x14ac:dyDescent="0.25">
      <c r="A681" t="s">
        <v>8</v>
      </c>
      <c r="B681" t="s">
        <v>276</v>
      </c>
      <c r="C681" t="s">
        <v>277</v>
      </c>
      <c r="D681" t="s">
        <v>11</v>
      </c>
      <c r="E681" t="str">
        <f t="shared" si="9"/>
        <v>2022</v>
      </c>
      <c r="H681" t="s">
        <v>12</v>
      </c>
    </row>
    <row r="682" spans="1:8" x14ac:dyDescent="0.25">
      <c r="A682" t="s">
        <v>941</v>
      </c>
      <c r="B682" t="s">
        <v>1577</v>
      </c>
      <c r="C682" t="s">
        <v>277</v>
      </c>
      <c r="D682" t="s">
        <v>11</v>
      </c>
      <c r="E682" t="str">
        <f t="shared" ref="E682:E745" si="10">A683</f>
        <v>2022</v>
      </c>
      <c r="H682" t="s">
        <v>12</v>
      </c>
    </row>
    <row r="683" spans="1:8" x14ac:dyDescent="0.25">
      <c r="A683" t="s">
        <v>941</v>
      </c>
      <c r="B683" t="s">
        <v>1578</v>
      </c>
      <c r="C683" t="s">
        <v>277</v>
      </c>
      <c r="D683" t="s">
        <v>11</v>
      </c>
      <c r="E683" t="str">
        <f t="shared" si="10"/>
        <v>2022</v>
      </c>
      <c r="H683" t="s">
        <v>12</v>
      </c>
    </row>
    <row r="684" spans="1:8" x14ac:dyDescent="0.25">
      <c r="A684" t="s">
        <v>941</v>
      </c>
      <c r="B684" t="s">
        <v>1579</v>
      </c>
      <c r="C684" t="s">
        <v>277</v>
      </c>
      <c r="D684" t="s">
        <v>11</v>
      </c>
      <c r="E684" t="str">
        <f t="shared" si="10"/>
        <v>2022</v>
      </c>
      <c r="H684" t="s">
        <v>12</v>
      </c>
    </row>
    <row r="685" spans="1:8" x14ac:dyDescent="0.25">
      <c r="A685" t="s">
        <v>941</v>
      </c>
      <c r="B685" t="s">
        <v>1580</v>
      </c>
      <c r="C685" t="s">
        <v>277</v>
      </c>
      <c r="D685" t="s">
        <v>11</v>
      </c>
      <c r="E685" t="str">
        <f t="shared" si="10"/>
        <v>2022</v>
      </c>
      <c r="H685" t="s">
        <v>12</v>
      </c>
    </row>
    <row r="686" spans="1:8" x14ac:dyDescent="0.25">
      <c r="A686" t="s">
        <v>941</v>
      </c>
      <c r="B686" t="s">
        <v>1581</v>
      </c>
      <c r="C686" t="s">
        <v>277</v>
      </c>
      <c r="D686" t="s">
        <v>11</v>
      </c>
      <c r="E686" t="str">
        <f t="shared" si="10"/>
        <v>2022</v>
      </c>
      <c r="H686" t="s">
        <v>12</v>
      </c>
    </row>
    <row r="687" spans="1:8" x14ac:dyDescent="0.25">
      <c r="A687" t="s">
        <v>941</v>
      </c>
      <c r="B687" t="s">
        <v>1568</v>
      </c>
      <c r="C687" t="s">
        <v>1569</v>
      </c>
      <c r="D687" t="s">
        <v>11</v>
      </c>
      <c r="E687" t="str">
        <f t="shared" si="10"/>
        <v>0000</v>
      </c>
      <c r="H687" t="s">
        <v>12</v>
      </c>
    </row>
    <row r="688" spans="1:8" x14ac:dyDescent="0.25">
      <c r="A688" t="s">
        <v>8</v>
      </c>
      <c r="B688" t="s">
        <v>465</v>
      </c>
      <c r="C688" t="s">
        <v>466</v>
      </c>
      <c r="D688" t="s">
        <v>11</v>
      </c>
      <c r="E688" t="str">
        <f t="shared" si="10"/>
        <v>0000</v>
      </c>
      <c r="H688" t="s">
        <v>12</v>
      </c>
    </row>
    <row r="689" spans="1:8" x14ac:dyDescent="0.25">
      <c r="A689" t="s">
        <v>8</v>
      </c>
      <c r="B689" t="s">
        <v>278</v>
      </c>
      <c r="C689" t="s">
        <v>279</v>
      </c>
      <c r="D689" t="s">
        <v>11</v>
      </c>
      <c r="E689" t="str">
        <f t="shared" si="10"/>
        <v>2021</v>
      </c>
      <c r="H689" t="s">
        <v>12</v>
      </c>
    </row>
    <row r="690" spans="1:8" x14ac:dyDescent="0.25">
      <c r="A690" t="s">
        <v>494</v>
      </c>
      <c r="B690" t="s">
        <v>746</v>
      </c>
      <c r="C690" t="s">
        <v>279</v>
      </c>
      <c r="D690" t="s">
        <v>11</v>
      </c>
      <c r="E690" t="str">
        <f t="shared" si="10"/>
        <v>2021</v>
      </c>
      <c r="H690" t="s">
        <v>12</v>
      </c>
    </row>
    <row r="691" spans="1:8" x14ac:dyDescent="0.25">
      <c r="A691" t="s">
        <v>494</v>
      </c>
      <c r="B691" t="s">
        <v>747</v>
      </c>
      <c r="C691" t="s">
        <v>279</v>
      </c>
      <c r="D691" t="s">
        <v>11</v>
      </c>
      <c r="E691" t="str">
        <f t="shared" si="10"/>
        <v>2021</v>
      </c>
      <c r="H691" t="s">
        <v>12</v>
      </c>
    </row>
    <row r="692" spans="1:8" x14ac:dyDescent="0.25">
      <c r="A692" t="s">
        <v>494</v>
      </c>
      <c r="B692" t="s">
        <v>748</v>
      </c>
      <c r="C692" t="s">
        <v>279</v>
      </c>
      <c r="D692" t="s">
        <v>11</v>
      </c>
      <c r="E692" t="str">
        <f t="shared" si="10"/>
        <v>2021</v>
      </c>
      <c r="H692" t="s">
        <v>12</v>
      </c>
    </row>
    <row r="693" spans="1:8" x14ac:dyDescent="0.25">
      <c r="A693" t="s">
        <v>494</v>
      </c>
      <c r="B693" t="s">
        <v>1003</v>
      </c>
      <c r="C693" t="s">
        <v>279</v>
      </c>
      <c r="D693" t="s">
        <v>11</v>
      </c>
      <c r="E693" t="str">
        <f t="shared" si="10"/>
        <v>2022</v>
      </c>
      <c r="H693" t="s">
        <v>12</v>
      </c>
    </row>
    <row r="694" spans="1:8" x14ac:dyDescent="0.25">
      <c r="A694" t="s">
        <v>941</v>
      </c>
      <c r="B694" t="s">
        <v>1239</v>
      </c>
      <c r="C694" t="s">
        <v>279</v>
      </c>
      <c r="D694" t="s">
        <v>11</v>
      </c>
      <c r="E694" t="str">
        <f t="shared" si="10"/>
        <v>2022</v>
      </c>
      <c r="H694" t="s">
        <v>12</v>
      </c>
    </row>
    <row r="695" spans="1:8" x14ac:dyDescent="0.25">
      <c r="A695" t="s">
        <v>941</v>
      </c>
      <c r="B695" t="s">
        <v>1240</v>
      </c>
      <c r="C695" t="s">
        <v>279</v>
      </c>
      <c r="D695" t="s">
        <v>11</v>
      </c>
      <c r="E695" t="str">
        <f t="shared" si="10"/>
        <v>2022</v>
      </c>
      <c r="H695" t="s">
        <v>12</v>
      </c>
    </row>
    <row r="696" spans="1:8" x14ac:dyDescent="0.25">
      <c r="A696" t="s">
        <v>941</v>
      </c>
      <c r="B696" t="s">
        <v>1241</v>
      </c>
      <c r="C696" t="s">
        <v>279</v>
      </c>
      <c r="D696" t="s">
        <v>11</v>
      </c>
      <c r="E696" t="str">
        <f t="shared" si="10"/>
        <v>2022</v>
      </c>
      <c r="H696" t="s">
        <v>12</v>
      </c>
    </row>
    <row r="697" spans="1:8" x14ac:dyDescent="0.25">
      <c r="A697" t="s">
        <v>941</v>
      </c>
      <c r="B697" t="s">
        <v>1242</v>
      </c>
      <c r="C697" t="s">
        <v>279</v>
      </c>
      <c r="D697" t="s">
        <v>11</v>
      </c>
      <c r="E697" t="str">
        <f t="shared" si="10"/>
        <v>2022</v>
      </c>
      <c r="H697" t="s">
        <v>12</v>
      </c>
    </row>
    <row r="698" spans="1:8" x14ac:dyDescent="0.25">
      <c r="A698" t="s">
        <v>941</v>
      </c>
      <c r="B698" t="s">
        <v>1243</v>
      </c>
      <c r="C698" t="s">
        <v>279</v>
      </c>
      <c r="D698" t="s">
        <v>11</v>
      </c>
      <c r="E698" t="str">
        <f t="shared" si="10"/>
        <v>2022</v>
      </c>
      <c r="H698" t="s">
        <v>12</v>
      </c>
    </row>
    <row r="699" spans="1:8" x14ac:dyDescent="0.25">
      <c r="A699" t="s">
        <v>941</v>
      </c>
      <c r="B699" t="s">
        <v>1244</v>
      </c>
      <c r="C699" t="s">
        <v>279</v>
      </c>
      <c r="D699" t="s">
        <v>11</v>
      </c>
      <c r="E699" t="str">
        <f t="shared" si="10"/>
        <v>2022</v>
      </c>
      <c r="H699" t="s">
        <v>12</v>
      </c>
    </row>
    <row r="700" spans="1:8" x14ac:dyDescent="0.25">
      <c r="A700" t="s">
        <v>941</v>
      </c>
      <c r="B700" t="s">
        <v>1245</v>
      </c>
      <c r="C700" t="s">
        <v>279</v>
      </c>
      <c r="D700" t="s">
        <v>11</v>
      </c>
      <c r="E700" t="str">
        <f t="shared" si="10"/>
        <v>2022</v>
      </c>
      <c r="H700" t="s">
        <v>12</v>
      </c>
    </row>
    <row r="701" spans="1:8" x14ac:dyDescent="0.25">
      <c r="A701" t="s">
        <v>941</v>
      </c>
      <c r="B701" t="s">
        <v>1247</v>
      </c>
      <c r="C701" t="s">
        <v>279</v>
      </c>
      <c r="D701" t="s">
        <v>11</v>
      </c>
      <c r="E701" t="str">
        <f t="shared" si="10"/>
        <v>2022</v>
      </c>
      <c r="H701" t="s">
        <v>12</v>
      </c>
    </row>
    <row r="702" spans="1:8" x14ac:dyDescent="0.25">
      <c r="A702" t="s">
        <v>941</v>
      </c>
      <c r="B702" t="s">
        <v>1248</v>
      </c>
      <c r="C702" t="s">
        <v>279</v>
      </c>
      <c r="D702" t="s">
        <v>11</v>
      </c>
      <c r="E702" t="str">
        <f t="shared" si="10"/>
        <v>2022</v>
      </c>
      <c r="H702" t="s">
        <v>12</v>
      </c>
    </row>
    <row r="703" spans="1:8" x14ac:dyDescent="0.25">
      <c r="A703" t="s">
        <v>941</v>
      </c>
      <c r="B703" t="s">
        <v>1249</v>
      </c>
      <c r="C703" t="s">
        <v>279</v>
      </c>
      <c r="D703" t="s">
        <v>11</v>
      </c>
      <c r="E703" t="str">
        <f t="shared" si="10"/>
        <v>2022</v>
      </c>
      <c r="H703" t="s">
        <v>12</v>
      </c>
    </row>
    <row r="704" spans="1:8" x14ac:dyDescent="0.25">
      <c r="A704" t="s">
        <v>941</v>
      </c>
      <c r="B704" t="s">
        <v>1250</v>
      </c>
      <c r="C704" t="s">
        <v>279</v>
      </c>
      <c r="D704" t="s">
        <v>11</v>
      </c>
      <c r="E704" t="str">
        <f t="shared" si="10"/>
        <v>2022</v>
      </c>
      <c r="H704" t="s">
        <v>12</v>
      </c>
    </row>
    <row r="705" spans="1:8" x14ac:dyDescent="0.25">
      <c r="A705" t="s">
        <v>941</v>
      </c>
      <c r="B705" t="s">
        <v>1251</v>
      </c>
      <c r="C705" t="s">
        <v>279</v>
      </c>
      <c r="D705" t="s">
        <v>11</v>
      </c>
      <c r="E705" t="str">
        <f t="shared" si="10"/>
        <v>2022</v>
      </c>
      <c r="H705" t="s">
        <v>12</v>
      </c>
    </row>
    <row r="706" spans="1:8" x14ac:dyDescent="0.25">
      <c r="A706" t="s">
        <v>941</v>
      </c>
      <c r="B706" t="s">
        <v>1252</v>
      </c>
      <c r="C706" t="s">
        <v>279</v>
      </c>
      <c r="D706" t="s">
        <v>11</v>
      </c>
      <c r="E706" t="str">
        <f t="shared" si="10"/>
        <v>2022</v>
      </c>
      <c r="H706" t="s">
        <v>12</v>
      </c>
    </row>
    <row r="707" spans="1:8" x14ac:dyDescent="0.25">
      <c r="A707" t="s">
        <v>941</v>
      </c>
      <c r="B707" t="s">
        <v>1253</v>
      </c>
      <c r="C707" t="s">
        <v>279</v>
      </c>
      <c r="D707" t="s">
        <v>11</v>
      </c>
      <c r="E707" t="str">
        <f t="shared" si="10"/>
        <v>2022</v>
      </c>
      <c r="H707" t="s">
        <v>12</v>
      </c>
    </row>
    <row r="708" spans="1:8" x14ac:dyDescent="0.25">
      <c r="A708" t="s">
        <v>941</v>
      </c>
      <c r="B708" t="s">
        <v>1254</v>
      </c>
      <c r="C708" t="s">
        <v>279</v>
      </c>
      <c r="D708" t="s">
        <v>11</v>
      </c>
      <c r="E708" t="str">
        <f t="shared" si="10"/>
        <v>2022</v>
      </c>
      <c r="H708" t="s">
        <v>12</v>
      </c>
    </row>
    <row r="709" spans="1:8" x14ac:dyDescent="0.25">
      <c r="A709" t="s">
        <v>941</v>
      </c>
      <c r="B709" t="s">
        <v>1255</v>
      </c>
      <c r="C709" t="s">
        <v>279</v>
      </c>
      <c r="D709" t="s">
        <v>11</v>
      </c>
      <c r="E709" t="str">
        <f t="shared" si="10"/>
        <v>2022</v>
      </c>
      <c r="H709" t="s">
        <v>12</v>
      </c>
    </row>
    <row r="710" spans="1:8" x14ac:dyDescent="0.25">
      <c r="A710" t="s">
        <v>941</v>
      </c>
      <c r="B710" t="s">
        <v>1256</v>
      </c>
      <c r="C710" t="s">
        <v>279</v>
      </c>
      <c r="D710" t="s">
        <v>11</v>
      </c>
      <c r="E710" t="str">
        <f t="shared" si="10"/>
        <v>2022</v>
      </c>
      <c r="H710" t="s">
        <v>12</v>
      </c>
    </row>
    <row r="711" spans="1:8" x14ac:dyDescent="0.25">
      <c r="A711" t="s">
        <v>941</v>
      </c>
      <c r="B711" t="s">
        <v>1257</v>
      </c>
      <c r="C711" t="s">
        <v>279</v>
      </c>
      <c r="D711" t="s">
        <v>11</v>
      </c>
      <c r="E711" t="str">
        <f t="shared" si="10"/>
        <v>2022</v>
      </c>
      <c r="H711" t="s">
        <v>12</v>
      </c>
    </row>
    <row r="712" spans="1:8" x14ac:dyDescent="0.25">
      <c r="A712" t="s">
        <v>941</v>
      </c>
      <c r="B712" t="s">
        <v>1258</v>
      </c>
      <c r="C712" t="s">
        <v>279</v>
      </c>
      <c r="D712" t="s">
        <v>11</v>
      </c>
      <c r="E712" t="str">
        <f t="shared" si="10"/>
        <v>2022</v>
      </c>
      <c r="H712" t="s">
        <v>12</v>
      </c>
    </row>
    <row r="713" spans="1:8" x14ac:dyDescent="0.25">
      <c r="A713" t="s">
        <v>941</v>
      </c>
      <c r="B713" t="s">
        <v>1582</v>
      </c>
      <c r="C713" t="s">
        <v>279</v>
      </c>
      <c r="D713" t="s">
        <v>11</v>
      </c>
      <c r="E713" t="str">
        <f t="shared" si="10"/>
        <v>2022</v>
      </c>
      <c r="H713" t="s">
        <v>12</v>
      </c>
    </row>
    <row r="714" spans="1:8" x14ac:dyDescent="0.25">
      <c r="A714" t="s">
        <v>941</v>
      </c>
      <c r="B714" t="s">
        <v>1583</v>
      </c>
      <c r="C714" t="s">
        <v>279</v>
      </c>
      <c r="D714" t="s">
        <v>11</v>
      </c>
      <c r="E714" t="str">
        <f t="shared" si="10"/>
        <v>2022</v>
      </c>
      <c r="H714" t="s">
        <v>12</v>
      </c>
    </row>
    <row r="715" spans="1:8" x14ac:dyDescent="0.25">
      <c r="A715" t="s">
        <v>941</v>
      </c>
      <c r="B715" t="s">
        <v>1584</v>
      </c>
      <c r="C715" t="s">
        <v>279</v>
      </c>
      <c r="D715" t="s">
        <v>11</v>
      </c>
      <c r="E715" t="str">
        <f t="shared" si="10"/>
        <v>2022</v>
      </c>
      <c r="H715" t="s">
        <v>12</v>
      </c>
    </row>
    <row r="716" spans="1:8" x14ac:dyDescent="0.25">
      <c r="A716" t="s">
        <v>941</v>
      </c>
      <c r="B716" t="s">
        <v>1585</v>
      </c>
      <c r="C716" t="s">
        <v>279</v>
      </c>
      <c r="D716" t="s">
        <v>11</v>
      </c>
      <c r="E716" t="str">
        <f t="shared" si="10"/>
        <v>2022</v>
      </c>
      <c r="H716" t="s">
        <v>12</v>
      </c>
    </row>
    <row r="717" spans="1:8" x14ac:dyDescent="0.25">
      <c r="A717" t="s">
        <v>941</v>
      </c>
      <c r="B717" t="s">
        <v>1586</v>
      </c>
      <c r="C717" t="s">
        <v>279</v>
      </c>
      <c r="D717" t="s">
        <v>11</v>
      </c>
      <c r="E717" t="str">
        <f t="shared" si="10"/>
        <v>2022</v>
      </c>
      <c r="H717" t="s">
        <v>12</v>
      </c>
    </row>
    <row r="718" spans="1:8" x14ac:dyDescent="0.25">
      <c r="A718" t="s">
        <v>941</v>
      </c>
      <c r="B718" t="s">
        <v>1587</v>
      </c>
      <c r="C718" t="s">
        <v>279</v>
      </c>
      <c r="D718" t="s">
        <v>11</v>
      </c>
      <c r="E718" t="str">
        <f t="shared" si="10"/>
        <v>2022</v>
      </c>
      <c r="H718" t="s">
        <v>12</v>
      </c>
    </row>
    <row r="719" spans="1:8" x14ac:dyDescent="0.25">
      <c r="A719" t="s">
        <v>941</v>
      </c>
      <c r="B719" t="s">
        <v>1588</v>
      </c>
      <c r="C719" t="s">
        <v>279</v>
      </c>
      <c r="D719" t="s">
        <v>11</v>
      </c>
      <c r="E719" t="str">
        <f t="shared" si="10"/>
        <v>2022</v>
      </c>
      <c r="H719" t="s">
        <v>12</v>
      </c>
    </row>
    <row r="720" spans="1:8" x14ac:dyDescent="0.25">
      <c r="A720" t="s">
        <v>941</v>
      </c>
      <c r="B720" t="s">
        <v>1589</v>
      </c>
      <c r="C720" t="s">
        <v>279</v>
      </c>
      <c r="D720" t="s">
        <v>11</v>
      </c>
      <c r="E720" t="str">
        <f t="shared" si="10"/>
        <v>2022</v>
      </c>
      <c r="H720" t="s">
        <v>12</v>
      </c>
    </row>
    <row r="721" spans="1:8" x14ac:dyDescent="0.25">
      <c r="A721" t="s">
        <v>941</v>
      </c>
      <c r="B721" t="s">
        <v>1590</v>
      </c>
      <c r="C721" t="s">
        <v>279</v>
      </c>
      <c r="D721" t="s">
        <v>11</v>
      </c>
      <c r="E721" t="str">
        <f t="shared" si="10"/>
        <v>2022</v>
      </c>
      <c r="H721" t="s">
        <v>12</v>
      </c>
    </row>
    <row r="722" spans="1:8" x14ac:dyDescent="0.25">
      <c r="A722" t="s">
        <v>941</v>
      </c>
      <c r="B722" t="s">
        <v>1591</v>
      </c>
      <c r="C722" t="s">
        <v>279</v>
      </c>
      <c r="D722" t="s">
        <v>11</v>
      </c>
      <c r="E722" t="str">
        <f t="shared" si="10"/>
        <v>2022</v>
      </c>
      <c r="H722" t="s">
        <v>12</v>
      </c>
    </row>
    <row r="723" spans="1:8" x14ac:dyDescent="0.25">
      <c r="A723" t="s">
        <v>941</v>
      </c>
      <c r="B723" t="s">
        <v>1592</v>
      </c>
      <c r="C723" t="s">
        <v>279</v>
      </c>
      <c r="D723" t="s">
        <v>11</v>
      </c>
      <c r="E723" t="str">
        <f t="shared" si="10"/>
        <v>2022</v>
      </c>
      <c r="H723" t="s">
        <v>12</v>
      </c>
    </row>
    <row r="724" spans="1:8" x14ac:dyDescent="0.25">
      <c r="A724" t="s">
        <v>941</v>
      </c>
      <c r="B724" t="s">
        <v>1593</v>
      </c>
      <c r="C724" t="s">
        <v>279</v>
      </c>
      <c r="D724" t="s">
        <v>11</v>
      </c>
      <c r="E724" t="str">
        <f t="shared" si="10"/>
        <v>2022</v>
      </c>
      <c r="H724" t="s">
        <v>12</v>
      </c>
    </row>
    <row r="725" spans="1:8" x14ac:dyDescent="0.25">
      <c r="A725" t="s">
        <v>941</v>
      </c>
      <c r="B725" t="s">
        <v>1594</v>
      </c>
      <c r="C725" t="s">
        <v>279</v>
      </c>
      <c r="D725" t="s">
        <v>11</v>
      </c>
      <c r="E725" t="str">
        <f t="shared" si="10"/>
        <v>2022</v>
      </c>
      <c r="H725" t="s">
        <v>12</v>
      </c>
    </row>
    <row r="726" spans="1:8" x14ac:dyDescent="0.25">
      <c r="A726" t="s">
        <v>941</v>
      </c>
      <c r="B726" t="s">
        <v>1595</v>
      </c>
      <c r="C726" t="s">
        <v>279</v>
      </c>
      <c r="D726" t="s">
        <v>11</v>
      </c>
      <c r="E726" t="str">
        <f t="shared" si="10"/>
        <v>2022</v>
      </c>
      <c r="H726" t="s">
        <v>12</v>
      </c>
    </row>
    <row r="727" spans="1:8" x14ac:dyDescent="0.25">
      <c r="A727" t="s">
        <v>941</v>
      </c>
      <c r="B727" t="s">
        <v>1596</v>
      </c>
      <c r="C727" t="s">
        <v>279</v>
      </c>
      <c r="D727" t="s">
        <v>11</v>
      </c>
      <c r="E727" t="str">
        <f t="shared" si="10"/>
        <v>2022</v>
      </c>
      <c r="H727" t="s">
        <v>12</v>
      </c>
    </row>
    <row r="728" spans="1:8" x14ac:dyDescent="0.25">
      <c r="A728" t="s">
        <v>941</v>
      </c>
      <c r="B728" t="s">
        <v>1597</v>
      </c>
      <c r="C728" t="s">
        <v>279</v>
      </c>
      <c r="D728" t="s">
        <v>11</v>
      </c>
      <c r="E728" t="str">
        <f t="shared" si="10"/>
        <v>2022</v>
      </c>
      <c r="H728" t="s">
        <v>12</v>
      </c>
    </row>
    <row r="729" spans="1:8" x14ac:dyDescent="0.25">
      <c r="A729" t="s">
        <v>941</v>
      </c>
      <c r="B729" t="s">
        <v>1598</v>
      </c>
      <c r="C729" t="s">
        <v>279</v>
      </c>
      <c r="D729" t="s">
        <v>11</v>
      </c>
      <c r="E729" t="str">
        <f t="shared" si="10"/>
        <v>2022</v>
      </c>
      <c r="H729" t="s">
        <v>12</v>
      </c>
    </row>
    <row r="730" spans="1:8" x14ac:dyDescent="0.25">
      <c r="A730" t="s">
        <v>941</v>
      </c>
      <c r="B730" t="s">
        <v>1599</v>
      </c>
      <c r="C730" t="s">
        <v>279</v>
      </c>
      <c r="D730" t="s">
        <v>11</v>
      </c>
      <c r="E730" t="str">
        <f t="shared" si="10"/>
        <v>2022</v>
      </c>
      <c r="H730" t="s">
        <v>12</v>
      </c>
    </row>
    <row r="731" spans="1:8" x14ac:dyDescent="0.25">
      <c r="A731" t="s">
        <v>941</v>
      </c>
      <c r="B731" t="s">
        <v>1600</v>
      </c>
      <c r="C731" t="s">
        <v>279</v>
      </c>
      <c r="D731" t="s">
        <v>11</v>
      </c>
      <c r="E731" t="str">
        <f t="shared" si="10"/>
        <v>2022</v>
      </c>
      <c r="H731" t="s">
        <v>12</v>
      </c>
    </row>
    <row r="732" spans="1:8" x14ac:dyDescent="0.25">
      <c r="A732" t="s">
        <v>941</v>
      </c>
      <c r="B732" t="s">
        <v>1601</v>
      </c>
      <c r="C732" t="s">
        <v>279</v>
      </c>
      <c r="D732" t="s">
        <v>11</v>
      </c>
      <c r="E732" t="str">
        <f t="shared" si="10"/>
        <v>2022</v>
      </c>
      <c r="H732" t="s">
        <v>12</v>
      </c>
    </row>
    <row r="733" spans="1:8" x14ac:dyDescent="0.25">
      <c r="A733" t="s">
        <v>941</v>
      </c>
      <c r="B733" t="s">
        <v>1602</v>
      </c>
      <c r="C733" t="s">
        <v>279</v>
      </c>
      <c r="D733" t="s">
        <v>11</v>
      </c>
      <c r="E733" t="str">
        <f t="shared" si="10"/>
        <v>2022</v>
      </c>
      <c r="H733" t="s">
        <v>12</v>
      </c>
    </row>
    <row r="734" spans="1:8" x14ac:dyDescent="0.25">
      <c r="A734" t="s">
        <v>941</v>
      </c>
      <c r="B734" t="s">
        <v>1603</v>
      </c>
      <c r="C734" t="s">
        <v>279</v>
      </c>
      <c r="D734" t="s">
        <v>11</v>
      </c>
      <c r="E734" t="str">
        <f t="shared" si="10"/>
        <v>0000</v>
      </c>
      <c r="H734" t="s">
        <v>12</v>
      </c>
    </row>
    <row r="735" spans="1:8" x14ac:dyDescent="0.25">
      <c r="A735" t="s">
        <v>8</v>
      </c>
      <c r="B735" t="s">
        <v>280</v>
      </c>
      <c r="C735" t="s">
        <v>281</v>
      </c>
      <c r="D735" t="s">
        <v>11</v>
      </c>
      <c r="E735" t="str">
        <f t="shared" si="10"/>
        <v>0000</v>
      </c>
      <c r="H735" t="s">
        <v>12</v>
      </c>
    </row>
    <row r="736" spans="1:8" x14ac:dyDescent="0.25">
      <c r="A736" t="s">
        <v>8</v>
      </c>
      <c r="B736" t="s">
        <v>464</v>
      </c>
      <c r="C736" t="s">
        <v>281</v>
      </c>
      <c r="D736" t="s">
        <v>11</v>
      </c>
      <c r="E736" t="str">
        <f t="shared" si="10"/>
        <v>2021</v>
      </c>
      <c r="H736" t="s">
        <v>12</v>
      </c>
    </row>
    <row r="737" spans="1:8" x14ac:dyDescent="0.25">
      <c r="A737" t="s">
        <v>494</v>
      </c>
      <c r="B737" t="s">
        <v>739</v>
      </c>
      <c r="C737" t="s">
        <v>281</v>
      </c>
      <c r="D737" t="s">
        <v>11</v>
      </c>
      <c r="E737" t="str">
        <f t="shared" si="10"/>
        <v>2021</v>
      </c>
      <c r="H737" t="s">
        <v>12</v>
      </c>
    </row>
    <row r="738" spans="1:8" x14ac:dyDescent="0.25">
      <c r="A738" t="s">
        <v>494</v>
      </c>
      <c r="B738" t="s">
        <v>740</v>
      </c>
      <c r="C738" t="s">
        <v>281</v>
      </c>
      <c r="D738" t="s">
        <v>11</v>
      </c>
      <c r="E738" t="str">
        <f t="shared" si="10"/>
        <v>2021</v>
      </c>
      <c r="H738" t="s">
        <v>12</v>
      </c>
    </row>
    <row r="739" spans="1:8" x14ac:dyDescent="0.25">
      <c r="A739" t="s">
        <v>494</v>
      </c>
      <c r="B739" t="s">
        <v>741</v>
      </c>
      <c r="C739" t="s">
        <v>281</v>
      </c>
      <c r="D739" t="s">
        <v>11</v>
      </c>
      <c r="E739" t="str">
        <f t="shared" si="10"/>
        <v>2021</v>
      </c>
      <c r="H739" t="s">
        <v>12</v>
      </c>
    </row>
    <row r="740" spans="1:8" x14ac:dyDescent="0.25">
      <c r="A740" t="s">
        <v>494</v>
      </c>
      <c r="B740" t="s">
        <v>742</v>
      </c>
      <c r="C740" t="s">
        <v>281</v>
      </c>
      <c r="D740" t="s">
        <v>11</v>
      </c>
      <c r="E740" t="str">
        <f t="shared" si="10"/>
        <v>2021</v>
      </c>
      <c r="H740" t="s">
        <v>12</v>
      </c>
    </row>
    <row r="741" spans="1:8" x14ac:dyDescent="0.25">
      <c r="A741" t="s">
        <v>494</v>
      </c>
      <c r="B741" t="s">
        <v>749</v>
      </c>
      <c r="C741" t="s">
        <v>281</v>
      </c>
      <c r="D741" t="s">
        <v>11</v>
      </c>
      <c r="E741" t="str">
        <f t="shared" si="10"/>
        <v>2021</v>
      </c>
      <c r="H741" t="s">
        <v>12</v>
      </c>
    </row>
    <row r="742" spans="1:8" x14ac:dyDescent="0.25">
      <c r="A742" t="s">
        <v>494</v>
      </c>
      <c r="B742" t="s">
        <v>750</v>
      </c>
      <c r="C742" t="s">
        <v>281</v>
      </c>
      <c r="D742" t="s">
        <v>11</v>
      </c>
      <c r="E742" t="str">
        <f t="shared" si="10"/>
        <v>2021</v>
      </c>
      <c r="H742" t="s">
        <v>12</v>
      </c>
    </row>
    <row r="743" spans="1:8" x14ac:dyDescent="0.25">
      <c r="A743" t="s">
        <v>494</v>
      </c>
      <c r="B743" t="s">
        <v>751</v>
      </c>
      <c r="C743" t="s">
        <v>281</v>
      </c>
      <c r="D743" t="s">
        <v>11</v>
      </c>
      <c r="E743" t="str">
        <f t="shared" si="10"/>
        <v>2021</v>
      </c>
      <c r="H743" t="s">
        <v>12</v>
      </c>
    </row>
    <row r="744" spans="1:8" x14ac:dyDescent="0.25">
      <c r="A744" t="s">
        <v>494</v>
      </c>
      <c r="B744" t="s">
        <v>752</v>
      </c>
      <c r="C744" t="s">
        <v>281</v>
      </c>
      <c r="D744" t="s">
        <v>11</v>
      </c>
      <c r="E744" t="str">
        <f t="shared" si="10"/>
        <v>2021</v>
      </c>
      <c r="H744" t="s">
        <v>12</v>
      </c>
    </row>
    <row r="745" spans="1:8" x14ac:dyDescent="0.25">
      <c r="A745" t="s">
        <v>494</v>
      </c>
      <c r="B745" t="s">
        <v>753</v>
      </c>
      <c r="C745" t="s">
        <v>281</v>
      </c>
      <c r="D745" t="s">
        <v>11</v>
      </c>
      <c r="E745" t="str">
        <f t="shared" si="10"/>
        <v>2021</v>
      </c>
      <c r="H745" t="s">
        <v>12</v>
      </c>
    </row>
    <row r="746" spans="1:8" x14ac:dyDescent="0.25">
      <c r="A746" t="s">
        <v>494</v>
      </c>
      <c r="B746" t="s">
        <v>754</v>
      </c>
      <c r="C746" t="s">
        <v>281</v>
      </c>
      <c r="D746" t="s">
        <v>11</v>
      </c>
      <c r="E746" t="str">
        <f t="shared" ref="E746:E809" si="11">A747</f>
        <v>2021</v>
      </c>
      <c r="H746" t="s">
        <v>12</v>
      </c>
    </row>
    <row r="747" spans="1:8" x14ac:dyDescent="0.25">
      <c r="A747" t="s">
        <v>494</v>
      </c>
      <c r="B747" t="s">
        <v>755</v>
      </c>
      <c r="C747" t="s">
        <v>281</v>
      </c>
      <c r="D747" t="s">
        <v>11</v>
      </c>
      <c r="E747" t="str">
        <f t="shared" si="11"/>
        <v>2021</v>
      </c>
      <c r="H747" t="s">
        <v>12</v>
      </c>
    </row>
    <row r="748" spans="1:8" x14ac:dyDescent="0.25">
      <c r="A748" t="s">
        <v>494</v>
      </c>
      <c r="B748" t="s">
        <v>756</v>
      </c>
      <c r="C748" t="s">
        <v>281</v>
      </c>
      <c r="D748" t="s">
        <v>11</v>
      </c>
      <c r="E748" t="str">
        <f t="shared" si="11"/>
        <v>2021</v>
      </c>
      <c r="H748" t="s">
        <v>12</v>
      </c>
    </row>
    <row r="749" spans="1:8" x14ac:dyDescent="0.25">
      <c r="A749" t="s">
        <v>494</v>
      </c>
      <c r="B749" t="s">
        <v>757</v>
      </c>
      <c r="C749" t="s">
        <v>281</v>
      </c>
      <c r="D749" t="s">
        <v>11</v>
      </c>
      <c r="E749" t="str">
        <f t="shared" si="11"/>
        <v>2021</v>
      </c>
      <c r="H749" t="s">
        <v>12</v>
      </c>
    </row>
    <row r="750" spans="1:8" x14ac:dyDescent="0.25">
      <c r="A750" t="s">
        <v>494</v>
      </c>
      <c r="B750" t="s">
        <v>758</v>
      </c>
      <c r="C750" t="s">
        <v>281</v>
      </c>
      <c r="D750" t="s">
        <v>11</v>
      </c>
      <c r="E750" t="str">
        <f t="shared" si="11"/>
        <v>2021</v>
      </c>
      <c r="H750" t="s">
        <v>12</v>
      </c>
    </row>
    <row r="751" spans="1:8" x14ac:dyDescent="0.25">
      <c r="A751" t="s">
        <v>494</v>
      </c>
      <c r="B751" t="s">
        <v>759</v>
      </c>
      <c r="C751" t="s">
        <v>281</v>
      </c>
      <c r="D751" t="s">
        <v>11</v>
      </c>
      <c r="E751" t="str">
        <f t="shared" si="11"/>
        <v>2021</v>
      </c>
      <c r="H751" t="s">
        <v>12</v>
      </c>
    </row>
    <row r="752" spans="1:8" x14ac:dyDescent="0.25">
      <c r="A752" t="s">
        <v>494</v>
      </c>
      <c r="B752" t="s">
        <v>760</v>
      </c>
      <c r="C752" t="s">
        <v>281</v>
      </c>
      <c r="D752" t="s">
        <v>11</v>
      </c>
      <c r="E752" t="str">
        <f t="shared" si="11"/>
        <v>2021</v>
      </c>
      <c r="H752" t="s">
        <v>12</v>
      </c>
    </row>
    <row r="753" spans="1:8" x14ac:dyDescent="0.25">
      <c r="A753" t="s">
        <v>494</v>
      </c>
      <c r="B753" t="s">
        <v>761</v>
      </c>
      <c r="C753" t="s">
        <v>281</v>
      </c>
      <c r="D753" t="s">
        <v>11</v>
      </c>
      <c r="E753" t="str">
        <f t="shared" si="11"/>
        <v>2021</v>
      </c>
      <c r="H753" t="s">
        <v>12</v>
      </c>
    </row>
    <row r="754" spans="1:8" x14ac:dyDescent="0.25">
      <c r="A754" t="s">
        <v>494</v>
      </c>
      <c r="B754" t="s">
        <v>762</v>
      </c>
      <c r="C754" t="s">
        <v>281</v>
      </c>
      <c r="D754" t="s">
        <v>11</v>
      </c>
      <c r="E754" t="str">
        <f t="shared" si="11"/>
        <v>2021</v>
      </c>
      <c r="H754" t="s">
        <v>12</v>
      </c>
    </row>
    <row r="755" spans="1:8" x14ac:dyDescent="0.25">
      <c r="A755" t="s">
        <v>494</v>
      </c>
      <c r="B755" t="s">
        <v>763</v>
      </c>
      <c r="C755" t="s">
        <v>281</v>
      </c>
      <c r="D755" t="s">
        <v>11</v>
      </c>
      <c r="E755" t="str">
        <f t="shared" si="11"/>
        <v>2022</v>
      </c>
      <c r="H755" t="s">
        <v>12</v>
      </c>
    </row>
    <row r="756" spans="1:8" x14ac:dyDescent="0.25">
      <c r="A756" t="s">
        <v>941</v>
      </c>
      <c r="B756" t="s">
        <v>942</v>
      </c>
      <c r="C756" t="s">
        <v>281</v>
      </c>
      <c r="D756" t="s">
        <v>11</v>
      </c>
      <c r="E756" t="str">
        <f t="shared" si="11"/>
        <v>0000</v>
      </c>
      <c r="H756" t="s">
        <v>12</v>
      </c>
    </row>
    <row r="757" spans="1:8" x14ac:dyDescent="0.25">
      <c r="A757" t="s">
        <v>8</v>
      </c>
      <c r="B757" t="s">
        <v>282</v>
      </c>
      <c r="C757" t="s">
        <v>283</v>
      </c>
      <c r="D757" t="s">
        <v>11</v>
      </c>
      <c r="E757" t="str">
        <f t="shared" si="11"/>
        <v>2021</v>
      </c>
      <c r="H757" t="s">
        <v>12</v>
      </c>
    </row>
    <row r="758" spans="1:8" x14ac:dyDescent="0.25">
      <c r="A758" t="s">
        <v>494</v>
      </c>
      <c r="B758" t="s">
        <v>765</v>
      </c>
      <c r="C758" t="s">
        <v>283</v>
      </c>
      <c r="D758" t="s">
        <v>11</v>
      </c>
      <c r="E758" t="str">
        <f t="shared" si="11"/>
        <v>2021</v>
      </c>
      <c r="H758" t="s">
        <v>12</v>
      </c>
    </row>
    <row r="759" spans="1:8" x14ac:dyDescent="0.25">
      <c r="A759" t="s">
        <v>494</v>
      </c>
      <c r="B759" t="s">
        <v>766</v>
      </c>
      <c r="C759" t="s">
        <v>283</v>
      </c>
      <c r="D759" t="s">
        <v>11</v>
      </c>
      <c r="E759" t="str">
        <f t="shared" si="11"/>
        <v>2021</v>
      </c>
      <c r="H759" t="s">
        <v>12</v>
      </c>
    </row>
    <row r="760" spans="1:8" x14ac:dyDescent="0.25">
      <c r="A760" t="s">
        <v>494</v>
      </c>
      <c r="B760" t="s">
        <v>767</v>
      </c>
      <c r="C760" t="s">
        <v>283</v>
      </c>
      <c r="D760" t="s">
        <v>11</v>
      </c>
      <c r="E760" t="str">
        <f t="shared" si="11"/>
        <v>2021</v>
      </c>
      <c r="H760" t="s">
        <v>12</v>
      </c>
    </row>
    <row r="761" spans="1:8" x14ac:dyDescent="0.25">
      <c r="A761" t="s">
        <v>494</v>
      </c>
      <c r="B761" t="s">
        <v>768</v>
      </c>
      <c r="C761" t="s">
        <v>283</v>
      </c>
      <c r="D761" t="s">
        <v>11</v>
      </c>
      <c r="E761" t="str">
        <f t="shared" si="11"/>
        <v>2021</v>
      </c>
      <c r="H761" t="s">
        <v>12</v>
      </c>
    </row>
    <row r="762" spans="1:8" x14ac:dyDescent="0.25">
      <c r="A762" t="s">
        <v>494</v>
      </c>
      <c r="B762" t="s">
        <v>769</v>
      </c>
      <c r="C762" t="s">
        <v>283</v>
      </c>
      <c r="D762" t="s">
        <v>11</v>
      </c>
      <c r="E762" t="str">
        <f t="shared" si="11"/>
        <v>2021</v>
      </c>
      <c r="H762" t="s">
        <v>12</v>
      </c>
    </row>
    <row r="763" spans="1:8" x14ac:dyDescent="0.25">
      <c r="A763" t="s">
        <v>494</v>
      </c>
      <c r="B763" t="s">
        <v>770</v>
      </c>
      <c r="C763" t="s">
        <v>283</v>
      </c>
      <c r="D763" t="s">
        <v>11</v>
      </c>
      <c r="E763" t="str">
        <f t="shared" si="11"/>
        <v>2021</v>
      </c>
      <c r="H763" t="s">
        <v>12</v>
      </c>
    </row>
    <row r="764" spans="1:8" x14ac:dyDescent="0.25">
      <c r="A764" t="s">
        <v>494</v>
      </c>
      <c r="B764" t="s">
        <v>908</v>
      </c>
      <c r="C764" t="s">
        <v>283</v>
      </c>
      <c r="D764" t="s">
        <v>11</v>
      </c>
      <c r="E764" t="str">
        <f t="shared" si="11"/>
        <v>0000</v>
      </c>
      <c r="H764" t="s">
        <v>12</v>
      </c>
    </row>
    <row r="765" spans="1:8" x14ac:dyDescent="0.25">
      <c r="A765" t="s">
        <v>8</v>
      </c>
      <c r="B765" t="s">
        <v>284</v>
      </c>
      <c r="C765" t="s">
        <v>285</v>
      </c>
      <c r="D765" t="s">
        <v>136</v>
      </c>
      <c r="E765" t="str">
        <f t="shared" si="11"/>
        <v>0000</v>
      </c>
      <c r="H765" t="s">
        <v>12</v>
      </c>
    </row>
    <row r="766" spans="1:8" x14ac:dyDescent="0.25">
      <c r="A766" t="s">
        <v>8</v>
      </c>
      <c r="B766" t="s">
        <v>286</v>
      </c>
      <c r="C766" t="s">
        <v>287</v>
      </c>
      <c r="D766" t="s">
        <v>288</v>
      </c>
      <c r="E766" t="str">
        <f t="shared" si="11"/>
        <v>0000</v>
      </c>
      <c r="H766" t="s">
        <v>12</v>
      </c>
    </row>
    <row r="767" spans="1:8" x14ac:dyDescent="0.25">
      <c r="A767" t="s">
        <v>8</v>
      </c>
      <c r="B767" t="s">
        <v>289</v>
      </c>
      <c r="C767" t="s">
        <v>287</v>
      </c>
      <c r="D767" t="s">
        <v>288</v>
      </c>
      <c r="E767" t="str">
        <f t="shared" si="11"/>
        <v>2021</v>
      </c>
      <c r="H767" t="s">
        <v>12</v>
      </c>
    </row>
    <row r="768" spans="1:8" x14ac:dyDescent="0.25">
      <c r="A768" t="s">
        <v>494</v>
      </c>
      <c r="B768" t="s">
        <v>771</v>
      </c>
      <c r="C768" t="s">
        <v>287</v>
      </c>
      <c r="D768" t="s">
        <v>288</v>
      </c>
      <c r="E768" t="str">
        <f t="shared" si="11"/>
        <v>2021</v>
      </c>
      <c r="H768" t="s">
        <v>12</v>
      </c>
    </row>
    <row r="769" spans="1:8" x14ac:dyDescent="0.25">
      <c r="A769" t="s">
        <v>494</v>
      </c>
      <c r="B769" t="s">
        <v>909</v>
      </c>
      <c r="C769" t="s">
        <v>287</v>
      </c>
      <c r="D769" t="s">
        <v>288</v>
      </c>
      <c r="E769" t="str">
        <f t="shared" si="11"/>
        <v>2022</v>
      </c>
      <c r="H769" t="s">
        <v>12</v>
      </c>
    </row>
    <row r="770" spans="1:8" x14ac:dyDescent="0.25">
      <c r="A770" t="s">
        <v>941</v>
      </c>
      <c r="B770" t="s">
        <v>1259</v>
      </c>
      <c r="C770" t="s">
        <v>287</v>
      </c>
      <c r="D770" t="s">
        <v>288</v>
      </c>
      <c r="E770" t="str">
        <f t="shared" si="11"/>
        <v>2022</v>
      </c>
      <c r="H770" t="s">
        <v>12</v>
      </c>
    </row>
    <row r="771" spans="1:8" x14ac:dyDescent="0.25">
      <c r="A771" t="s">
        <v>941</v>
      </c>
      <c r="B771" t="s">
        <v>1604</v>
      </c>
      <c r="C771" t="s">
        <v>287</v>
      </c>
      <c r="D771" t="s">
        <v>288</v>
      </c>
      <c r="E771" t="str">
        <f t="shared" si="11"/>
        <v>0000</v>
      </c>
      <c r="H771" t="s">
        <v>12</v>
      </c>
    </row>
    <row r="772" spans="1:8" x14ac:dyDescent="0.25">
      <c r="A772" t="s">
        <v>8</v>
      </c>
      <c r="B772" t="s">
        <v>290</v>
      </c>
      <c r="C772" t="s">
        <v>291</v>
      </c>
      <c r="D772" t="s">
        <v>292</v>
      </c>
      <c r="E772" t="str">
        <f t="shared" si="11"/>
        <v>2021</v>
      </c>
      <c r="H772" t="s">
        <v>12</v>
      </c>
    </row>
    <row r="773" spans="1:8" x14ac:dyDescent="0.25">
      <c r="A773" t="s">
        <v>494</v>
      </c>
      <c r="B773" t="s">
        <v>1059</v>
      </c>
      <c r="C773" t="s">
        <v>291</v>
      </c>
      <c r="D773" t="s">
        <v>292</v>
      </c>
      <c r="E773" t="str">
        <f t="shared" si="11"/>
        <v>0000</v>
      </c>
      <c r="H773" t="s">
        <v>12</v>
      </c>
    </row>
    <row r="774" spans="1:8" x14ac:dyDescent="0.25">
      <c r="A774" t="s">
        <v>8</v>
      </c>
      <c r="B774" t="s">
        <v>293</v>
      </c>
      <c r="C774" t="s">
        <v>294</v>
      </c>
      <c r="D774" t="s">
        <v>295</v>
      </c>
      <c r="E774" t="str">
        <f t="shared" si="11"/>
        <v>0000</v>
      </c>
      <c r="H774" t="s">
        <v>12</v>
      </c>
    </row>
    <row r="775" spans="1:8" x14ac:dyDescent="0.25">
      <c r="A775" t="s">
        <v>8</v>
      </c>
      <c r="B775" t="s">
        <v>306</v>
      </c>
      <c r="C775" t="s">
        <v>307</v>
      </c>
      <c r="D775" t="s">
        <v>55</v>
      </c>
      <c r="E775" t="str">
        <f t="shared" si="11"/>
        <v>0000</v>
      </c>
      <c r="H775" t="s">
        <v>12</v>
      </c>
    </row>
    <row r="776" spans="1:8" x14ac:dyDescent="0.25">
      <c r="A776" t="s">
        <v>8</v>
      </c>
      <c r="B776" t="s">
        <v>471</v>
      </c>
      <c r="C776" t="s">
        <v>307</v>
      </c>
      <c r="D776" t="s">
        <v>55</v>
      </c>
      <c r="E776" t="str">
        <f t="shared" si="11"/>
        <v>0000</v>
      </c>
      <c r="H776" t="s">
        <v>12</v>
      </c>
    </row>
    <row r="777" spans="1:8" x14ac:dyDescent="0.25">
      <c r="A777" t="s">
        <v>8</v>
      </c>
      <c r="B777" t="s">
        <v>472</v>
      </c>
      <c r="C777" t="s">
        <v>307</v>
      </c>
      <c r="D777" t="s">
        <v>55</v>
      </c>
      <c r="E777" t="str">
        <f t="shared" si="11"/>
        <v>2021</v>
      </c>
      <c r="H777" t="s">
        <v>12</v>
      </c>
    </row>
    <row r="778" spans="1:8" x14ac:dyDescent="0.25">
      <c r="A778" t="s">
        <v>494</v>
      </c>
      <c r="B778" t="s">
        <v>776</v>
      </c>
      <c r="C778" t="s">
        <v>307</v>
      </c>
      <c r="D778" t="s">
        <v>55</v>
      </c>
      <c r="E778" t="str">
        <f t="shared" si="11"/>
        <v>2021</v>
      </c>
      <c r="H778" t="s">
        <v>12</v>
      </c>
    </row>
    <row r="779" spans="1:8" x14ac:dyDescent="0.25">
      <c r="A779" t="s">
        <v>494</v>
      </c>
      <c r="B779" t="s">
        <v>777</v>
      </c>
      <c r="C779" t="s">
        <v>307</v>
      </c>
      <c r="D779" t="s">
        <v>55</v>
      </c>
      <c r="E779" t="str">
        <f t="shared" si="11"/>
        <v>2021</v>
      </c>
      <c r="H779" t="s">
        <v>12</v>
      </c>
    </row>
    <row r="780" spans="1:8" x14ac:dyDescent="0.25">
      <c r="A780" t="s">
        <v>494</v>
      </c>
      <c r="B780" t="s">
        <v>778</v>
      </c>
      <c r="C780" t="s">
        <v>307</v>
      </c>
      <c r="D780" t="s">
        <v>55</v>
      </c>
      <c r="E780" t="str">
        <f t="shared" si="11"/>
        <v>2021</v>
      </c>
      <c r="H780" t="s">
        <v>12</v>
      </c>
    </row>
    <row r="781" spans="1:8" x14ac:dyDescent="0.25">
      <c r="A781" t="s">
        <v>494</v>
      </c>
      <c r="B781" t="s">
        <v>779</v>
      </c>
      <c r="C781" t="s">
        <v>307</v>
      </c>
      <c r="D781" t="s">
        <v>55</v>
      </c>
      <c r="E781" t="str">
        <f t="shared" si="11"/>
        <v>2021</v>
      </c>
      <c r="H781" t="s">
        <v>12</v>
      </c>
    </row>
    <row r="782" spans="1:8" x14ac:dyDescent="0.25">
      <c r="A782" t="s">
        <v>494</v>
      </c>
      <c r="B782" t="s">
        <v>780</v>
      </c>
      <c r="C782" t="s">
        <v>307</v>
      </c>
      <c r="D782" t="s">
        <v>55</v>
      </c>
      <c r="E782" t="str">
        <f t="shared" si="11"/>
        <v>2021</v>
      </c>
      <c r="H782" t="s">
        <v>12</v>
      </c>
    </row>
    <row r="783" spans="1:8" x14ac:dyDescent="0.25">
      <c r="A783" t="s">
        <v>494</v>
      </c>
      <c r="B783" t="s">
        <v>1037</v>
      </c>
      <c r="C783" t="s">
        <v>307</v>
      </c>
      <c r="D783" t="s">
        <v>55</v>
      </c>
      <c r="E783" t="str">
        <f t="shared" si="11"/>
        <v>0000</v>
      </c>
      <c r="H783" t="s">
        <v>12</v>
      </c>
    </row>
    <row r="784" spans="1:8" x14ac:dyDescent="0.25">
      <c r="A784" t="s">
        <v>8</v>
      </c>
      <c r="B784" t="s">
        <v>296</v>
      </c>
      <c r="C784" t="s">
        <v>297</v>
      </c>
      <c r="D784" t="s">
        <v>55</v>
      </c>
      <c r="E784" t="str">
        <f t="shared" si="11"/>
        <v>2022</v>
      </c>
      <c r="H784" t="s">
        <v>12</v>
      </c>
    </row>
    <row r="785" spans="1:8" x14ac:dyDescent="0.25">
      <c r="A785" t="s">
        <v>941</v>
      </c>
      <c r="B785" t="s">
        <v>1605</v>
      </c>
      <c r="C785" t="s">
        <v>297</v>
      </c>
      <c r="D785" t="s">
        <v>55</v>
      </c>
      <c r="E785" t="str">
        <f t="shared" si="11"/>
        <v>2022</v>
      </c>
      <c r="H785" t="s">
        <v>12</v>
      </c>
    </row>
    <row r="786" spans="1:8" x14ac:dyDescent="0.25">
      <c r="A786" t="s">
        <v>941</v>
      </c>
      <c r="B786" t="s">
        <v>1606</v>
      </c>
      <c r="C786" t="s">
        <v>297</v>
      </c>
      <c r="D786" t="s">
        <v>55</v>
      </c>
      <c r="E786" t="str">
        <f t="shared" si="11"/>
        <v>0000</v>
      </c>
      <c r="H786" t="s">
        <v>12</v>
      </c>
    </row>
    <row r="787" spans="1:8" x14ac:dyDescent="0.25">
      <c r="A787" t="s">
        <v>8</v>
      </c>
      <c r="B787" t="s">
        <v>298</v>
      </c>
      <c r="C787" t="s">
        <v>299</v>
      </c>
      <c r="D787" t="s">
        <v>55</v>
      </c>
      <c r="E787" t="str">
        <f t="shared" si="11"/>
        <v>0000</v>
      </c>
      <c r="H787" t="s">
        <v>12</v>
      </c>
    </row>
    <row r="788" spans="1:8" x14ac:dyDescent="0.25">
      <c r="A788" t="s">
        <v>8</v>
      </c>
      <c r="B788" t="s">
        <v>473</v>
      </c>
      <c r="C788" t="s">
        <v>299</v>
      </c>
      <c r="D788" t="s">
        <v>55</v>
      </c>
      <c r="E788" t="str">
        <f t="shared" si="11"/>
        <v>0000</v>
      </c>
      <c r="H788" t="s">
        <v>12</v>
      </c>
    </row>
    <row r="789" spans="1:8" x14ac:dyDescent="0.25">
      <c r="A789" t="s">
        <v>8</v>
      </c>
      <c r="B789" t="s">
        <v>474</v>
      </c>
      <c r="C789" t="s">
        <v>299</v>
      </c>
      <c r="D789" t="s">
        <v>55</v>
      </c>
      <c r="E789" t="str">
        <f t="shared" si="11"/>
        <v>0000</v>
      </c>
      <c r="H789" t="s">
        <v>12</v>
      </c>
    </row>
    <row r="790" spans="1:8" x14ac:dyDescent="0.25">
      <c r="A790" t="s">
        <v>8</v>
      </c>
      <c r="B790" t="s">
        <v>475</v>
      </c>
      <c r="C790" t="s">
        <v>299</v>
      </c>
      <c r="D790" t="s">
        <v>55</v>
      </c>
      <c r="E790" t="str">
        <f t="shared" si="11"/>
        <v>0000</v>
      </c>
      <c r="H790" t="s">
        <v>12</v>
      </c>
    </row>
    <row r="791" spans="1:8" x14ac:dyDescent="0.25">
      <c r="A791" t="s">
        <v>8</v>
      </c>
      <c r="B791" t="s">
        <v>476</v>
      </c>
      <c r="C791" t="s">
        <v>299</v>
      </c>
      <c r="D791" t="s">
        <v>55</v>
      </c>
      <c r="E791" t="str">
        <f t="shared" si="11"/>
        <v>0000</v>
      </c>
      <c r="H791" t="s">
        <v>12</v>
      </c>
    </row>
    <row r="792" spans="1:8" x14ac:dyDescent="0.25">
      <c r="A792" t="s">
        <v>8</v>
      </c>
      <c r="B792" t="s">
        <v>477</v>
      </c>
      <c r="C792" t="s">
        <v>299</v>
      </c>
      <c r="D792" t="s">
        <v>55</v>
      </c>
      <c r="E792" t="str">
        <f t="shared" si="11"/>
        <v>2021</v>
      </c>
      <c r="H792" t="s">
        <v>12</v>
      </c>
    </row>
    <row r="793" spans="1:8" x14ac:dyDescent="0.25">
      <c r="A793" t="s">
        <v>494</v>
      </c>
      <c r="B793" t="s">
        <v>786</v>
      </c>
      <c r="C793" t="s">
        <v>299</v>
      </c>
      <c r="D793" t="s">
        <v>55</v>
      </c>
      <c r="E793" t="str">
        <f t="shared" si="11"/>
        <v>0000</v>
      </c>
      <c r="H793" t="s">
        <v>12</v>
      </c>
    </row>
    <row r="794" spans="1:8" x14ac:dyDescent="0.25">
      <c r="A794" t="s">
        <v>8</v>
      </c>
      <c r="B794" t="s">
        <v>300</v>
      </c>
      <c r="C794" t="s">
        <v>301</v>
      </c>
      <c r="D794" t="s">
        <v>55</v>
      </c>
      <c r="E794" t="str">
        <f t="shared" si="11"/>
        <v>2021</v>
      </c>
      <c r="H794" t="s">
        <v>12</v>
      </c>
    </row>
    <row r="795" spans="1:8" x14ac:dyDescent="0.25">
      <c r="A795" t="s">
        <v>494</v>
      </c>
      <c r="B795" t="s">
        <v>910</v>
      </c>
      <c r="C795" t="s">
        <v>301</v>
      </c>
      <c r="D795" t="s">
        <v>55</v>
      </c>
      <c r="E795" t="str">
        <f t="shared" si="11"/>
        <v>0000</v>
      </c>
      <c r="H795" t="s">
        <v>12</v>
      </c>
    </row>
    <row r="796" spans="1:8" x14ac:dyDescent="0.25">
      <c r="A796" t="s">
        <v>8</v>
      </c>
      <c r="B796" t="s">
        <v>302</v>
      </c>
      <c r="C796" t="s">
        <v>303</v>
      </c>
      <c r="D796" t="s">
        <v>55</v>
      </c>
      <c r="E796" t="str">
        <f t="shared" si="11"/>
        <v>0000</v>
      </c>
      <c r="H796" t="s">
        <v>12</v>
      </c>
    </row>
    <row r="797" spans="1:8" x14ac:dyDescent="0.25">
      <c r="A797" t="s">
        <v>8</v>
      </c>
      <c r="B797" t="s">
        <v>467</v>
      </c>
      <c r="C797" t="s">
        <v>303</v>
      </c>
      <c r="D797" t="s">
        <v>55</v>
      </c>
      <c r="E797" t="str">
        <f t="shared" si="11"/>
        <v>2021</v>
      </c>
      <c r="H797" t="s">
        <v>12</v>
      </c>
    </row>
    <row r="798" spans="1:8" x14ac:dyDescent="0.25">
      <c r="A798" t="s">
        <v>494</v>
      </c>
      <c r="B798" t="s">
        <v>772</v>
      </c>
      <c r="C798" t="s">
        <v>303</v>
      </c>
      <c r="D798" t="s">
        <v>55</v>
      </c>
      <c r="E798" t="str">
        <f t="shared" si="11"/>
        <v>2021</v>
      </c>
      <c r="H798" t="s">
        <v>12</v>
      </c>
    </row>
    <row r="799" spans="1:8" x14ac:dyDescent="0.25">
      <c r="A799" t="s">
        <v>494</v>
      </c>
      <c r="B799" t="s">
        <v>773</v>
      </c>
      <c r="C799" t="s">
        <v>303</v>
      </c>
      <c r="D799" t="s">
        <v>55</v>
      </c>
      <c r="E799" t="str">
        <f t="shared" si="11"/>
        <v>2021</v>
      </c>
      <c r="H799" t="s">
        <v>12</v>
      </c>
    </row>
    <row r="800" spans="1:8" x14ac:dyDescent="0.25">
      <c r="A800" t="s">
        <v>494</v>
      </c>
      <c r="B800" t="s">
        <v>774</v>
      </c>
      <c r="C800" t="s">
        <v>303</v>
      </c>
      <c r="D800" t="s">
        <v>55</v>
      </c>
      <c r="E800" t="str">
        <f t="shared" si="11"/>
        <v>2021</v>
      </c>
      <c r="H800" t="s">
        <v>12</v>
      </c>
    </row>
    <row r="801" spans="1:8" x14ac:dyDescent="0.25">
      <c r="A801" t="s">
        <v>494</v>
      </c>
      <c r="B801" t="s">
        <v>775</v>
      </c>
      <c r="C801" t="s">
        <v>303</v>
      </c>
      <c r="D801" t="s">
        <v>55</v>
      </c>
      <c r="E801" t="str">
        <f t="shared" si="11"/>
        <v>2021</v>
      </c>
      <c r="H801" t="s">
        <v>12</v>
      </c>
    </row>
    <row r="802" spans="1:8" x14ac:dyDescent="0.25">
      <c r="A802" t="s">
        <v>494</v>
      </c>
      <c r="B802" t="s">
        <v>945</v>
      </c>
      <c r="C802" t="s">
        <v>303</v>
      </c>
      <c r="D802" t="s">
        <v>55</v>
      </c>
      <c r="E802" t="str">
        <f t="shared" si="11"/>
        <v>2022</v>
      </c>
      <c r="H802" t="s">
        <v>12</v>
      </c>
    </row>
    <row r="803" spans="1:8" x14ac:dyDescent="0.25">
      <c r="A803" t="s">
        <v>941</v>
      </c>
      <c r="B803" t="s">
        <v>1260</v>
      </c>
      <c r="C803" t="s">
        <v>303</v>
      </c>
      <c r="D803" t="s">
        <v>55</v>
      </c>
      <c r="E803" t="str">
        <f t="shared" si="11"/>
        <v>2022</v>
      </c>
      <c r="H803" t="s">
        <v>12</v>
      </c>
    </row>
    <row r="804" spans="1:8" x14ac:dyDescent="0.25">
      <c r="A804" t="s">
        <v>941</v>
      </c>
      <c r="B804" t="s">
        <v>1607</v>
      </c>
      <c r="C804" t="s">
        <v>303</v>
      </c>
      <c r="D804" t="s">
        <v>55</v>
      </c>
      <c r="E804" t="str">
        <f t="shared" si="11"/>
        <v>2022</v>
      </c>
      <c r="H804" t="s">
        <v>12</v>
      </c>
    </row>
    <row r="805" spans="1:8" x14ac:dyDescent="0.25">
      <c r="A805" t="s">
        <v>941</v>
      </c>
      <c r="B805" t="s">
        <v>1608</v>
      </c>
      <c r="C805" t="s">
        <v>303</v>
      </c>
      <c r="D805" t="s">
        <v>55</v>
      </c>
      <c r="E805" t="str">
        <f t="shared" si="11"/>
        <v>2022</v>
      </c>
      <c r="H805" t="s">
        <v>12</v>
      </c>
    </row>
    <row r="806" spans="1:8" x14ac:dyDescent="0.25">
      <c r="A806" t="s">
        <v>941</v>
      </c>
      <c r="B806" t="s">
        <v>1609</v>
      </c>
      <c r="C806" t="s">
        <v>303</v>
      </c>
      <c r="D806" t="s">
        <v>55</v>
      </c>
      <c r="E806" t="str">
        <f t="shared" si="11"/>
        <v>2021</v>
      </c>
      <c r="H806" t="s">
        <v>12</v>
      </c>
    </row>
    <row r="807" spans="1:8" x14ac:dyDescent="0.25">
      <c r="A807" t="s">
        <v>494</v>
      </c>
      <c r="B807" t="s">
        <v>783</v>
      </c>
      <c r="C807" t="s">
        <v>784</v>
      </c>
      <c r="D807" t="s">
        <v>55</v>
      </c>
      <c r="E807" t="str">
        <f t="shared" si="11"/>
        <v>2021</v>
      </c>
      <c r="H807" t="s">
        <v>12</v>
      </c>
    </row>
    <row r="808" spans="1:8" x14ac:dyDescent="0.25">
      <c r="A808" t="s">
        <v>494</v>
      </c>
      <c r="B808" t="s">
        <v>785</v>
      </c>
      <c r="C808" t="s">
        <v>784</v>
      </c>
      <c r="D808" t="s">
        <v>55</v>
      </c>
      <c r="E808" t="str">
        <f t="shared" si="11"/>
        <v>0000</v>
      </c>
      <c r="H808" t="s">
        <v>12</v>
      </c>
    </row>
    <row r="809" spans="1:8" x14ac:dyDescent="0.25">
      <c r="A809" t="s">
        <v>8</v>
      </c>
      <c r="B809" t="s">
        <v>304</v>
      </c>
      <c r="C809" t="s">
        <v>305</v>
      </c>
      <c r="D809" t="s">
        <v>55</v>
      </c>
      <c r="E809" t="str">
        <f t="shared" si="11"/>
        <v>0000</v>
      </c>
      <c r="H809" t="s">
        <v>12</v>
      </c>
    </row>
    <row r="810" spans="1:8" x14ac:dyDescent="0.25">
      <c r="A810" t="s">
        <v>8</v>
      </c>
      <c r="B810" t="s">
        <v>468</v>
      </c>
      <c r="C810" t="s">
        <v>305</v>
      </c>
      <c r="D810" t="s">
        <v>55</v>
      </c>
      <c r="E810" t="str">
        <f t="shared" ref="E810:E873" si="12">A811</f>
        <v>2021</v>
      </c>
      <c r="H810" t="s">
        <v>12</v>
      </c>
    </row>
    <row r="811" spans="1:8" x14ac:dyDescent="0.25">
      <c r="A811" t="s">
        <v>494</v>
      </c>
      <c r="B811" t="s">
        <v>781</v>
      </c>
      <c r="C811" t="s">
        <v>305</v>
      </c>
      <c r="D811" t="s">
        <v>55</v>
      </c>
      <c r="E811" t="str">
        <f t="shared" si="12"/>
        <v>2021</v>
      </c>
      <c r="H811" t="s">
        <v>12</v>
      </c>
    </row>
    <row r="812" spans="1:8" x14ac:dyDescent="0.25">
      <c r="A812" t="s">
        <v>494</v>
      </c>
      <c r="B812" t="s">
        <v>782</v>
      </c>
      <c r="C812" t="s">
        <v>305</v>
      </c>
      <c r="D812" t="s">
        <v>55</v>
      </c>
      <c r="E812" t="str">
        <f t="shared" si="12"/>
        <v>0000</v>
      </c>
      <c r="H812" t="s">
        <v>12</v>
      </c>
    </row>
    <row r="813" spans="1:8" x14ac:dyDescent="0.25">
      <c r="A813" t="s">
        <v>8</v>
      </c>
      <c r="B813" t="s">
        <v>469</v>
      </c>
      <c r="C813" t="s">
        <v>470</v>
      </c>
      <c r="D813" t="s">
        <v>55</v>
      </c>
      <c r="E813" t="str">
        <f t="shared" si="12"/>
        <v>0000</v>
      </c>
      <c r="H813" t="s">
        <v>12</v>
      </c>
    </row>
    <row r="814" spans="1:8" x14ac:dyDescent="0.25">
      <c r="A814" t="s">
        <v>8</v>
      </c>
      <c r="B814" t="s">
        <v>308</v>
      </c>
      <c r="C814" t="s">
        <v>309</v>
      </c>
      <c r="D814" t="s">
        <v>11</v>
      </c>
      <c r="E814" t="str">
        <f t="shared" si="12"/>
        <v>0000</v>
      </c>
      <c r="H814" t="s">
        <v>12</v>
      </c>
    </row>
    <row r="815" spans="1:8" x14ac:dyDescent="0.25">
      <c r="A815" t="s">
        <v>8</v>
      </c>
      <c r="B815" t="s">
        <v>478</v>
      </c>
      <c r="C815" t="s">
        <v>309</v>
      </c>
      <c r="D815" t="s">
        <v>11</v>
      </c>
      <c r="E815" t="str">
        <f t="shared" si="12"/>
        <v>2022</v>
      </c>
      <c r="H815" t="s">
        <v>12</v>
      </c>
    </row>
    <row r="816" spans="1:8" x14ac:dyDescent="0.25">
      <c r="A816" t="s">
        <v>941</v>
      </c>
      <c r="B816" t="s">
        <v>1610</v>
      </c>
      <c r="C816" t="s">
        <v>309</v>
      </c>
      <c r="D816" t="s">
        <v>11</v>
      </c>
      <c r="E816" t="str">
        <f t="shared" si="12"/>
        <v>0000</v>
      </c>
      <c r="H816" t="s">
        <v>12</v>
      </c>
    </row>
    <row r="817" spans="1:8" x14ac:dyDescent="0.25">
      <c r="A817" t="s">
        <v>8</v>
      </c>
      <c r="B817" t="s">
        <v>310</v>
      </c>
      <c r="C817" t="s">
        <v>311</v>
      </c>
      <c r="D817" t="s">
        <v>11</v>
      </c>
      <c r="E817" t="str">
        <f t="shared" si="12"/>
        <v>2022</v>
      </c>
      <c r="H817" t="s">
        <v>12</v>
      </c>
    </row>
    <row r="818" spans="1:8" x14ac:dyDescent="0.25">
      <c r="A818" t="s">
        <v>941</v>
      </c>
      <c r="B818" t="s">
        <v>1611</v>
      </c>
      <c r="C818" t="s">
        <v>311</v>
      </c>
      <c r="D818" t="s">
        <v>11</v>
      </c>
      <c r="E818" t="str">
        <f t="shared" si="12"/>
        <v>0000</v>
      </c>
      <c r="H818" t="s">
        <v>12</v>
      </c>
    </row>
    <row r="819" spans="1:8" x14ac:dyDescent="0.25">
      <c r="A819" t="s">
        <v>8</v>
      </c>
      <c r="B819" t="s">
        <v>314</v>
      </c>
      <c r="C819" t="s">
        <v>315</v>
      </c>
      <c r="D819" t="s">
        <v>55</v>
      </c>
      <c r="E819" t="str">
        <f t="shared" si="12"/>
        <v>2021</v>
      </c>
      <c r="H819" t="s">
        <v>12</v>
      </c>
    </row>
    <row r="820" spans="1:8" x14ac:dyDescent="0.25">
      <c r="A820" t="s">
        <v>494</v>
      </c>
      <c r="B820" t="s">
        <v>913</v>
      </c>
      <c r="C820" t="s">
        <v>914</v>
      </c>
      <c r="D820" t="s">
        <v>55</v>
      </c>
      <c r="E820" t="str">
        <f t="shared" si="12"/>
        <v>2021</v>
      </c>
      <c r="H820" t="s">
        <v>12</v>
      </c>
    </row>
    <row r="821" spans="1:8" x14ac:dyDescent="0.25">
      <c r="A821" t="s">
        <v>494</v>
      </c>
      <c r="B821" t="s">
        <v>911</v>
      </c>
      <c r="C821" t="s">
        <v>912</v>
      </c>
      <c r="D821" t="s">
        <v>55</v>
      </c>
      <c r="E821" t="str">
        <f t="shared" si="12"/>
        <v>0000</v>
      </c>
      <c r="H821" t="s">
        <v>12</v>
      </c>
    </row>
    <row r="822" spans="1:8" x14ac:dyDescent="0.25">
      <c r="A822" t="s">
        <v>8</v>
      </c>
      <c r="B822" t="s">
        <v>316</v>
      </c>
      <c r="C822" t="s">
        <v>317</v>
      </c>
      <c r="D822" t="s">
        <v>88</v>
      </c>
      <c r="E822" t="str">
        <f t="shared" si="12"/>
        <v>2021</v>
      </c>
      <c r="H822" t="s">
        <v>12</v>
      </c>
    </row>
    <row r="823" spans="1:8" x14ac:dyDescent="0.25">
      <c r="A823" t="s">
        <v>494</v>
      </c>
      <c r="B823" t="s">
        <v>1000</v>
      </c>
      <c r="C823" t="s">
        <v>317</v>
      </c>
      <c r="D823" t="s">
        <v>88</v>
      </c>
      <c r="E823" t="str">
        <f t="shared" si="12"/>
        <v>0000</v>
      </c>
      <c r="H823" t="s">
        <v>12</v>
      </c>
    </row>
    <row r="824" spans="1:8" x14ac:dyDescent="0.25">
      <c r="A824" t="s">
        <v>8</v>
      </c>
      <c r="B824" t="s">
        <v>318</v>
      </c>
      <c r="C824" t="s">
        <v>319</v>
      </c>
      <c r="D824" t="s">
        <v>88</v>
      </c>
      <c r="E824" t="str">
        <f t="shared" si="12"/>
        <v>2022</v>
      </c>
      <c r="H824" t="s">
        <v>12</v>
      </c>
    </row>
    <row r="825" spans="1:8" x14ac:dyDescent="0.25">
      <c r="A825" t="s">
        <v>941</v>
      </c>
      <c r="B825" t="s">
        <v>1612</v>
      </c>
      <c r="C825" t="s">
        <v>319</v>
      </c>
      <c r="D825" t="s">
        <v>88</v>
      </c>
      <c r="E825" t="str">
        <f t="shared" si="12"/>
        <v>0000</v>
      </c>
      <c r="H825" t="s">
        <v>12</v>
      </c>
    </row>
    <row r="826" spans="1:8" x14ac:dyDescent="0.25">
      <c r="A826" t="s">
        <v>8</v>
      </c>
      <c r="B826" t="s">
        <v>320</v>
      </c>
      <c r="C826" t="s">
        <v>321</v>
      </c>
      <c r="D826" t="s">
        <v>88</v>
      </c>
      <c r="E826" t="str">
        <f t="shared" si="12"/>
        <v>2021</v>
      </c>
      <c r="H826" t="s">
        <v>12</v>
      </c>
    </row>
    <row r="827" spans="1:8" x14ac:dyDescent="0.25">
      <c r="A827" t="s">
        <v>494</v>
      </c>
      <c r="B827" t="s">
        <v>804</v>
      </c>
      <c r="C827" t="s">
        <v>321</v>
      </c>
      <c r="D827" t="s">
        <v>88</v>
      </c>
      <c r="E827" t="str">
        <f t="shared" si="12"/>
        <v>2021</v>
      </c>
      <c r="H827" t="s">
        <v>12</v>
      </c>
    </row>
    <row r="828" spans="1:8" x14ac:dyDescent="0.25">
      <c r="A828" t="s">
        <v>494</v>
      </c>
      <c r="B828" t="s">
        <v>1047</v>
      </c>
      <c r="C828" t="s">
        <v>321</v>
      </c>
      <c r="D828" t="s">
        <v>88</v>
      </c>
      <c r="E828" t="str">
        <f t="shared" si="12"/>
        <v>2022</v>
      </c>
      <c r="H828" t="s">
        <v>12</v>
      </c>
    </row>
    <row r="829" spans="1:8" x14ac:dyDescent="0.25">
      <c r="A829" t="s">
        <v>941</v>
      </c>
      <c r="B829" t="s">
        <v>1613</v>
      </c>
      <c r="C829" t="s">
        <v>321</v>
      </c>
      <c r="D829" t="s">
        <v>88</v>
      </c>
      <c r="E829" t="str">
        <f t="shared" si="12"/>
        <v>0000</v>
      </c>
      <c r="H829" t="s">
        <v>12</v>
      </c>
    </row>
    <row r="830" spans="1:8" x14ac:dyDescent="0.25">
      <c r="A830" t="s">
        <v>8</v>
      </c>
      <c r="B830" t="s">
        <v>322</v>
      </c>
      <c r="C830" t="s">
        <v>323</v>
      </c>
      <c r="D830" t="s">
        <v>88</v>
      </c>
      <c r="E830" t="str">
        <f t="shared" si="12"/>
        <v>0000</v>
      </c>
      <c r="H830" t="s">
        <v>12</v>
      </c>
    </row>
    <row r="831" spans="1:8" x14ac:dyDescent="0.25">
      <c r="A831" t="s">
        <v>8</v>
      </c>
      <c r="B831" t="s">
        <v>481</v>
      </c>
      <c r="C831" t="s">
        <v>323</v>
      </c>
      <c r="D831" t="s">
        <v>88</v>
      </c>
      <c r="E831" t="str">
        <f t="shared" si="12"/>
        <v>2021</v>
      </c>
      <c r="H831" t="s">
        <v>12</v>
      </c>
    </row>
    <row r="832" spans="1:8" x14ac:dyDescent="0.25">
      <c r="A832" t="s">
        <v>494</v>
      </c>
      <c r="B832" t="s">
        <v>787</v>
      </c>
      <c r="C832" t="s">
        <v>323</v>
      </c>
      <c r="D832" t="s">
        <v>88</v>
      </c>
      <c r="E832" t="str">
        <f t="shared" si="12"/>
        <v>2021</v>
      </c>
      <c r="H832" t="s">
        <v>12</v>
      </c>
    </row>
    <row r="833" spans="1:8" x14ac:dyDescent="0.25">
      <c r="A833" t="s">
        <v>494</v>
      </c>
      <c r="B833" t="s">
        <v>788</v>
      </c>
      <c r="C833" t="s">
        <v>323</v>
      </c>
      <c r="D833" t="s">
        <v>88</v>
      </c>
      <c r="E833" t="str">
        <f t="shared" si="12"/>
        <v>2021</v>
      </c>
      <c r="H833" t="s">
        <v>12</v>
      </c>
    </row>
    <row r="834" spans="1:8" x14ac:dyDescent="0.25">
      <c r="A834" t="s">
        <v>494</v>
      </c>
      <c r="B834" t="s">
        <v>789</v>
      </c>
      <c r="C834" t="s">
        <v>323</v>
      </c>
      <c r="D834" t="s">
        <v>88</v>
      </c>
      <c r="E834" t="str">
        <f t="shared" si="12"/>
        <v>2021</v>
      </c>
      <c r="H834" t="s">
        <v>12</v>
      </c>
    </row>
    <row r="835" spans="1:8" x14ac:dyDescent="0.25">
      <c r="A835" t="s">
        <v>494</v>
      </c>
      <c r="B835" t="s">
        <v>790</v>
      </c>
      <c r="C835" t="s">
        <v>323</v>
      </c>
      <c r="D835" t="s">
        <v>88</v>
      </c>
      <c r="E835" t="str">
        <f t="shared" si="12"/>
        <v>2021</v>
      </c>
      <c r="H835" t="s">
        <v>12</v>
      </c>
    </row>
    <row r="836" spans="1:8" x14ac:dyDescent="0.25">
      <c r="A836" t="s">
        <v>494</v>
      </c>
      <c r="B836" t="s">
        <v>791</v>
      </c>
      <c r="C836" t="s">
        <v>323</v>
      </c>
      <c r="D836" t="s">
        <v>88</v>
      </c>
      <c r="E836" t="str">
        <f t="shared" si="12"/>
        <v>2021</v>
      </c>
      <c r="H836" t="s">
        <v>12</v>
      </c>
    </row>
    <row r="837" spans="1:8" x14ac:dyDescent="0.25">
      <c r="A837" t="s">
        <v>494</v>
      </c>
      <c r="B837" t="s">
        <v>792</v>
      </c>
      <c r="C837" t="s">
        <v>323</v>
      </c>
      <c r="D837" t="s">
        <v>88</v>
      </c>
      <c r="E837" t="str">
        <f t="shared" si="12"/>
        <v>2021</v>
      </c>
      <c r="H837" t="s">
        <v>12</v>
      </c>
    </row>
    <row r="838" spans="1:8" x14ac:dyDescent="0.25">
      <c r="A838" t="s">
        <v>494</v>
      </c>
      <c r="B838" t="s">
        <v>793</v>
      </c>
      <c r="C838" t="s">
        <v>323</v>
      </c>
      <c r="D838" t="s">
        <v>88</v>
      </c>
      <c r="E838" t="str">
        <f t="shared" si="12"/>
        <v>2021</v>
      </c>
      <c r="H838" t="s">
        <v>12</v>
      </c>
    </row>
    <row r="839" spans="1:8" x14ac:dyDescent="0.25">
      <c r="A839" t="s">
        <v>494</v>
      </c>
      <c r="B839" t="s">
        <v>794</v>
      </c>
      <c r="C839" t="s">
        <v>323</v>
      </c>
      <c r="D839" t="s">
        <v>88</v>
      </c>
      <c r="E839" t="str">
        <f t="shared" si="12"/>
        <v>2021</v>
      </c>
      <c r="H839" t="s">
        <v>12</v>
      </c>
    </row>
    <row r="840" spans="1:8" x14ac:dyDescent="0.25">
      <c r="A840" t="s">
        <v>494</v>
      </c>
      <c r="B840" t="s">
        <v>795</v>
      </c>
      <c r="C840" t="s">
        <v>323</v>
      </c>
      <c r="D840" t="s">
        <v>88</v>
      </c>
      <c r="E840" t="str">
        <f t="shared" si="12"/>
        <v>2021</v>
      </c>
      <c r="H840" t="s">
        <v>12</v>
      </c>
    </row>
    <row r="841" spans="1:8" x14ac:dyDescent="0.25">
      <c r="A841" t="s">
        <v>494</v>
      </c>
      <c r="B841" t="s">
        <v>796</v>
      </c>
      <c r="C841" t="s">
        <v>323</v>
      </c>
      <c r="D841" t="s">
        <v>88</v>
      </c>
      <c r="E841" t="str">
        <f t="shared" si="12"/>
        <v>2021</v>
      </c>
      <c r="H841" t="s">
        <v>12</v>
      </c>
    </row>
    <row r="842" spans="1:8" x14ac:dyDescent="0.25">
      <c r="A842" t="s">
        <v>494</v>
      </c>
      <c r="B842" t="s">
        <v>1001</v>
      </c>
      <c r="C842" t="s">
        <v>323</v>
      </c>
      <c r="D842" t="s">
        <v>88</v>
      </c>
      <c r="E842" t="str">
        <f t="shared" si="12"/>
        <v>2021</v>
      </c>
      <c r="H842" t="s">
        <v>12</v>
      </c>
    </row>
    <row r="843" spans="1:8" x14ac:dyDescent="0.25">
      <c r="A843" t="s">
        <v>494</v>
      </c>
      <c r="B843" t="s">
        <v>1006</v>
      </c>
      <c r="C843" t="s">
        <v>323</v>
      </c>
      <c r="D843" t="s">
        <v>88</v>
      </c>
      <c r="E843" t="str">
        <f t="shared" si="12"/>
        <v>2021</v>
      </c>
      <c r="H843" t="s">
        <v>12</v>
      </c>
    </row>
    <row r="844" spans="1:8" x14ac:dyDescent="0.25">
      <c r="A844" t="s">
        <v>494</v>
      </c>
      <c r="B844" t="s">
        <v>1007</v>
      </c>
      <c r="C844" t="s">
        <v>323</v>
      </c>
      <c r="D844" t="s">
        <v>88</v>
      </c>
      <c r="E844" t="str">
        <f t="shared" si="12"/>
        <v>2021</v>
      </c>
      <c r="H844" t="s">
        <v>12</v>
      </c>
    </row>
    <row r="845" spans="1:8" x14ac:dyDescent="0.25">
      <c r="A845" t="s">
        <v>494</v>
      </c>
      <c r="B845" t="s">
        <v>1008</v>
      </c>
      <c r="C845" t="s">
        <v>323</v>
      </c>
      <c r="D845" t="s">
        <v>88</v>
      </c>
      <c r="E845" t="str">
        <f t="shared" si="12"/>
        <v>2021</v>
      </c>
      <c r="H845" t="s">
        <v>12</v>
      </c>
    </row>
    <row r="846" spans="1:8" x14ac:dyDescent="0.25">
      <c r="A846" t="s">
        <v>494</v>
      </c>
      <c r="B846" t="s">
        <v>1009</v>
      </c>
      <c r="C846" t="s">
        <v>323</v>
      </c>
      <c r="D846" t="s">
        <v>88</v>
      </c>
      <c r="E846" t="str">
        <f t="shared" si="12"/>
        <v>2021</v>
      </c>
      <c r="H846" t="s">
        <v>12</v>
      </c>
    </row>
    <row r="847" spans="1:8" x14ac:dyDescent="0.25">
      <c r="A847" t="s">
        <v>494</v>
      </c>
      <c r="B847" t="s">
        <v>1010</v>
      </c>
      <c r="C847" t="s">
        <v>323</v>
      </c>
      <c r="D847" t="s">
        <v>88</v>
      </c>
      <c r="E847" t="str">
        <f t="shared" si="12"/>
        <v>2021</v>
      </c>
      <c r="H847" t="s">
        <v>12</v>
      </c>
    </row>
    <row r="848" spans="1:8" x14ac:dyDescent="0.25">
      <c r="A848" t="s">
        <v>494</v>
      </c>
      <c r="B848" t="s">
        <v>1029</v>
      </c>
      <c r="C848" t="s">
        <v>323</v>
      </c>
      <c r="D848" t="s">
        <v>88</v>
      </c>
      <c r="E848" t="str">
        <f t="shared" si="12"/>
        <v>2021</v>
      </c>
      <c r="H848" t="s">
        <v>12</v>
      </c>
    </row>
    <row r="849" spans="1:8" x14ac:dyDescent="0.25">
      <c r="A849" t="s">
        <v>494</v>
      </c>
      <c r="B849" t="s">
        <v>1030</v>
      </c>
      <c r="C849" t="s">
        <v>323</v>
      </c>
      <c r="D849" t="s">
        <v>88</v>
      </c>
      <c r="E849" t="str">
        <f t="shared" si="12"/>
        <v>2021</v>
      </c>
      <c r="H849" t="s">
        <v>12</v>
      </c>
    </row>
    <row r="850" spans="1:8" x14ac:dyDescent="0.25">
      <c r="A850" t="s">
        <v>494</v>
      </c>
      <c r="B850" t="s">
        <v>1031</v>
      </c>
      <c r="C850" t="s">
        <v>323</v>
      </c>
      <c r="D850" t="s">
        <v>88</v>
      </c>
      <c r="E850" t="str">
        <f t="shared" si="12"/>
        <v>2021</v>
      </c>
      <c r="H850" t="s">
        <v>12</v>
      </c>
    </row>
    <row r="851" spans="1:8" x14ac:dyDescent="0.25">
      <c r="A851" t="s">
        <v>494</v>
      </c>
      <c r="B851" t="s">
        <v>1032</v>
      </c>
      <c r="C851" t="s">
        <v>323</v>
      </c>
      <c r="D851" t="s">
        <v>88</v>
      </c>
      <c r="E851" t="str">
        <f t="shared" si="12"/>
        <v>2021</v>
      </c>
      <c r="H851" t="s">
        <v>12</v>
      </c>
    </row>
    <row r="852" spans="1:8" x14ac:dyDescent="0.25">
      <c r="A852" t="s">
        <v>494</v>
      </c>
      <c r="B852" t="s">
        <v>1033</v>
      </c>
      <c r="C852" t="s">
        <v>323</v>
      </c>
      <c r="D852" t="s">
        <v>88</v>
      </c>
      <c r="E852" t="str">
        <f t="shared" si="12"/>
        <v>2021</v>
      </c>
      <c r="H852" t="s">
        <v>12</v>
      </c>
    </row>
    <row r="853" spans="1:8" x14ac:dyDescent="0.25">
      <c r="A853" t="s">
        <v>494</v>
      </c>
      <c r="B853" t="s">
        <v>1035</v>
      </c>
      <c r="C853" t="s">
        <v>323</v>
      </c>
      <c r="D853" t="s">
        <v>88</v>
      </c>
      <c r="E853" t="str">
        <f t="shared" si="12"/>
        <v>2021</v>
      </c>
      <c r="H853" t="s">
        <v>12</v>
      </c>
    </row>
    <row r="854" spans="1:8" x14ac:dyDescent="0.25">
      <c r="A854" t="s">
        <v>494</v>
      </c>
      <c r="B854" t="s">
        <v>1039</v>
      </c>
      <c r="C854" t="s">
        <v>323</v>
      </c>
      <c r="D854" t="s">
        <v>88</v>
      </c>
      <c r="E854" t="str">
        <f t="shared" si="12"/>
        <v>2021</v>
      </c>
      <c r="H854" t="s">
        <v>12</v>
      </c>
    </row>
    <row r="855" spans="1:8" x14ac:dyDescent="0.25">
      <c r="A855" t="s">
        <v>494</v>
      </c>
      <c r="B855" t="s">
        <v>1044</v>
      </c>
      <c r="C855" t="s">
        <v>323</v>
      </c>
      <c r="D855" t="s">
        <v>88</v>
      </c>
      <c r="E855" t="str">
        <f t="shared" si="12"/>
        <v>2021</v>
      </c>
      <c r="H855" t="s">
        <v>12</v>
      </c>
    </row>
    <row r="856" spans="1:8" x14ac:dyDescent="0.25">
      <c r="A856" t="s">
        <v>494</v>
      </c>
      <c r="B856" t="s">
        <v>1048</v>
      </c>
      <c r="C856" t="s">
        <v>323</v>
      </c>
      <c r="D856" t="s">
        <v>88</v>
      </c>
      <c r="E856" t="str">
        <f t="shared" si="12"/>
        <v>2021</v>
      </c>
      <c r="H856" t="s">
        <v>12</v>
      </c>
    </row>
    <row r="857" spans="1:8" x14ac:dyDescent="0.25">
      <c r="A857" t="s">
        <v>494</v>
      </c>
      <c r="B857" t="s">
        <v>1049</v>
      </c>
      <c r="C857" t="s">
        <v>323</v>
      </c>
      <c r="D857" t="s">
        <v>88</v>
      </c>
      <c r="E857" t="str">
        <f t="shared" si="12"/>
        <v>2021</v>
      </c>
      <c r="H857" t="s">
        <v>12</v>
      </c>
    </row>
    <row r="858" spans="1:8" x14ac:dyDescent="0.25">
      <c r="A858" t="s">
        <v>494</v>
      </c>
      <c r="B858" t="s">
        <v>1052</v>
      </c>
      <c r="C858" t="s">
        <v>323</v>
      </c>
      <c r="D858" t="s">
        <v>88</v>
      </c>
      <c r="E858" t="str">
        <f t="shared" si="12"/>
        <v>2021</v>
      </c>
      <c r="H858" t="s">
        <v>12</v>
      </c>
    </row>
    <row r="859" spans="1:8" x14ac:dyDescent="0.25">
      <c r="A859" t="s">
        <v>494</v>
      </c>
      <c r="B859" t="s">
        <v>1056</v>
      </c>
      <c r="C859" t="s">
        <v>323</v>
      </c>
      <c r="D859" t="s">
        <v>88</v>
      </c>
      <c r="E859" t="str">
        <f t="shared" si="12"/>
        <v>2022</v>
      </c>
      <c r="H859" t="s">
        <v>12</v>
      </c>
    </row>
    <row r="860" spans="1:8" x14ac:dyDescent="0.25">
      <c r="A860" t="s">
        <v>941</v>
      </c>
      <c r="B860" t="s">
        <v>1261</v>
      </c>
      <c r="C860" t="s">
        <v>323</v>
      </c>
      <c r="D860" t="s">
        <v>88</v>
      </c>
      <c r="E860" t="str">
        <f t="shared" si="12"/>
        <v>2022</v>
      </c>
      <c r="H860" t="s">
        <v>12</v>
      </c>
    </row>
    <row r="861" spans="1:8" x14ac:dyDescent="0.25">
      <c r="A861" t="s">
        <v>941</v>
      </c>
      <c r="B861" t="s">
        <v>1262</v>
      </c>
      <c r="C861" t="s">
        <v>323</v>
      </c>
      <c r="D861" t="s">
        <v>88</v>
      </c>
      <c r="E861" t="str">
        <f t="shared" si="12"/>
        <v>2022</v>
      </c>
      <c r="H861" t="s">
        <v>12</v>
      </c>
    </row>
    <row r="862" spans="1:8" x14ac:dyDescent="0.25">
      <c r="A862" t="s">
        <v>941</v>
      </c>
      <c r="B862" t="s">
        <v>1264</v>
      </c>
      <c r="C862" t="s">
        <v>323</v>
      </c>
      <c r="D862" t="s">
        <v>88</v>
      </c>
      <c r="E862" t="str">
        <f t="shared" si="12"/>
        <v>2022</v>
      </c>
      <c r="H862" t="s">
        <v>12</v>
      </c>
    </row>
    <row r="863" spans="1:8" x14ac:dyDescent="0.25">
      <c r="A863" t="s">
        <v>941</v>
      </c>
      <c r="B863" t="s">
        <v>1265</v>
      </c>
      <c r="C863" t="s">
        <v>323</v>
      </c>
      <c r="D863" t="s">
        <v>88</v>
      </c>
      <c r="E863" t="str">
        <f t="shared" si="12"/>
        <v>2022</v>
      </c>
      <c r="H863" t="s">
        <v>12</v>
      </c>
    </row>
    <row r="864" spans="1:8" x14ac:dyDescent="0.25">
      <c r="A864" t="s">
        <v>941</v>
      </c>
      <c r="B864" t="s">
        <v>1269</v>
      </c>
      <c r="C864" t="s">
        <v>323</v>
      </c>
      <c r="D864" t="s">
        <v>88</v>
      </c>
      <c r="E864" t="str">
        <f t="shared" si="12"/>
        <v>2022</v>
      </c>
      <c r="H864" t="s">
        <v>12</v>
      </c>
    </row>
    <row r="865" spans="1:8" x14ac:dyDescent="0.25">
      <c r="A865" t="s">
        <v>941</v>
      </c>
      <c r="B865" t="s">
        <v>1270</v>
      </c>
      <c r="C865" t="s">
        <v>323</v>
      </c>
      <c r="D865" t="s">
        <v>88</v>
      </c>
      <c r="E865" t="str">
        <f t="shared" si="12"/>
        <v>2022</v>
      </c>
      <c r="H865" t="s">
        <v>12</v>
      </c>
    </row>
    <row r="866" spans="1:8" x14ac:dyDescent="0.25">
      <c r="A866" t="s">
        <v>941</v>
      </c>
      <c r="B866" t="s">
        <v>1273</v>
      </c>
      <c r="C866" t="s">
        <v>323</v>
      </c>
      <c r="D866" t="s">
        <v>88</v>
      </c>
      <c r="E866" t="str">
        <f t="shared" si="12"/>
        <v>2022</v>
      </c>
      <c r="H866" t="s">
        <v>12</v>
      </c>
    </row>
    <row r="867" spans="1:8" x14ac:dyDescent="0.25">
      <c r="A867" t="s">
        <v>941</v>
      </c>
      <c r="B867" t="s">
        <v>1278</v>
      </c>
      <c r="C867" t="s">
        <v>323</v>
      </c>
      <c r="D867" t="s">
        <v>88</v>
      </c>
      <c r="E867" t="str">
        <f t="shared" si="12"/>
        <v>2022</v>
      </c>
      <c r="H867" t="s">
        <v>12</v>
      </c>
    </row>
    <row r="868" spans="1:8" x14ac:dyDescent="0.25">
      <c r="A868" t="s">
        <v>941</v>
      </c>
      <c r="B868" t="s">
        <v>1614</v>
      </c>
      <c r="C868" t="s">
        <v>323</v>
      </c>
      <c r="D868" t="s">
        <v>88</v>
      </c>
      <c r="E868" t="str">
        <f t="shared" si="12"/>
        <v>2022</v>
      </c>
      <c r="H868" t="s">
        <v>12</v>
      </c>
    </row>
    <row r="869" spans="1:8" x14ac:dyDescent="0.25">
      <c r="A869" t="s">
        <v>941</v>
      </c>
      <c r="B869" t="s">
        <v>1615</v>
      </c>
      <c r="C869" t="s">
        <v>323</v>
      </c>
      <c r="D869" t="s">
        <v>88</v>
      </c>
      <c r="E869" t="str">
        <f t="shared" si="12"/>
        <v>2022</v>
      </c>
      <c r="H869" t="s">
        <v>12</v>
      </c>
    </row>
    <row r="870" spans="1:8" x14ac:dyDescent="0.25">
      <c r="A870" t="s">
        <v>941</v>
      </c>
      <c r="B870" t="s">
        <v>1616</v>
      </c>
      <c r="C870" t="s">
        <v>323</v>
      </c>
      <c r="D870" t="s">
        <v>88</v>
      </c>
      <c r="E870" t="str">
        <f t="shared" si="12"/>
        <v>2022</v>
      </c>
      <c r="H870" t="s">
        <v>12</v>
      </c>
    </row>
    <row r="871" spans="1:8" x14ac:dyDescent="0.25">
      <c r="A871" t="s">
        <v>941</v>
      </c>
      <c r="B871" t="s">
        <v>1617</v>
      </c>
      <c r="C871" t="s">
        <v>323</v>
      </c>
      <c r="D871" t="s">
        <v>88</v>
      </c>
      <c r="E871" t="str">
        <f t="shared" si="12"/>
        <v>2022</v>
      </c>
      <c r="H871" t="s">
        <v>12</v>
      </c>
    </row>
    <row r="872" spans="1:8" x14ac:dyDescent="0.25">
      <c r="A872" t="s">
        <v>941</v>
      </c>
      <c r="B872" t="s">
        <v>1618</v>
      </c>
      <c r="C872" t="s">
        <v>323</v>
      </c>
      <c r="D872" t="s">
        <v>88</v>
      </c>
      <c r="E872" t="str">
        <f t="shared" si="12"/>
        <v>2022</v>
      </c>
      <c r="H872" t="s">
        <v>12</v>
      </c>
    </row>
    <row r="873" spans="1:8" x14ac:dyDescent="0.25">
      <c r="A873" t="s">
        <v>941</v>
      </c>
      <c r="B873" t="s">
        <v>1619</v>
      </c>
      <c r="C873" t="s">
        <v>323</v>
      </c>
      <c r="D873" t="s">
        <v>88</v>
      </c>
      <c r="E873" t="str">
        <f t="shared" si="12"/>
        <v>2022</v>
      </c>
      <c r="H873" t="s">
        <v>12</v>
      </c>
    </row>
    <row r="874" spans="1:8" x14ac:dyDescent="0.25">
      <c r="A874" t="s">
        <v>941</v>
      </c>
      <c r="B874" t="s">
        <v>1620</v>
      </c>
      <c r="C874" t="s">
        <v>323</v>
      </c>
      <c r="D874" t="s">
        <v>88</v>
      </c>
      <c r="E874" t="str">
        <f t="shared" ref="E874:E937" si="13">A875</f>
        <v>2022</v>
      </c>
      <c r="H874" t="s">
        <v>12</v>
      </c>
    </row>
    <row r="875" spans="1:8" x14ac:dyDescent="0.25">
      <c r="A875" t="s">
        <v>941</v>
      </c>
      <c r="B875" t="s">
        <v>1621</v>
      </c>
      <c r="C875" t="s">
        <v>323</v>
      </c>
      <c r="D875" t="s">
        <v>88</v>
      </c>
      <c r="E875" t="str">
        <f t="shared" si="13"/>
        <v>2022</v>
      </c>
      <c r="H875" t="s">
        <v>12</v>
      </c>
    </row>
    <row r="876" spans="1:8" x14ac:dyDescent="0.25">
      <c r="A876" t="s">
        <v>941</v>
      </c>
      <c r="B876" t="s">
        <v>1622</v>
      </c>
      <c r="C876" t="s">
        <v>323</v>
      </c>
      <c r="D876" t="s">
        <v>88</v>
      </c>
      <c r="E876" t="str">
        <f t="shared" si="13"/>
        <v>2022</v>
      </c>
      <c r="H876" t="s">
        <v>12</v>
      </c>
    </row>
    <row r="877" spans="1:8" x14ac:dyDescent="0.25">
      <c r="A877" t="s">
        <v>941</v>
      </c>
      <c r="B877" t="s">
        <v>1623</v>
      </c>
      <c r="C877" t="s">
        <v>323</v>
      </c>
      <c r="D877" t="s">
        <v>88</v>
      </c>
      <c r="E877" t="str">
        <f t="shared" si="13"/>
        <v>2022</v>
      </c>
      <c r="H877" t="s">
        <v>12</v>
      </c>
    </row>
    <row r="878" spans="1:8" x14ac:dyDescent="0.25">
      <c r="A878" t="s">
        <v>941</v>
      </c>
      <c r="B878" t="s">
        <v>1624</v>
      </c>
      <c r="C878" t="s">
        <v>323</v>
      </c>
      <c r="D878" t="s">
        <v>88</v>
      </c>
      <c r="E878" t="str">
        <f t="shared" si="13"/>
        <v>2022</v>
      </c>
      <c r="H878" t="s">
        <v>12</v>
      </c>
    </row>
    <row r="879" spans="1:8" x14ac:dyDescent="0.25">
      <c r="A879" t="s">
        <v>941</v>
      </c>
      <c r="B879" t="s">
        <v>1625</v>
      </c>
      <c r="C879" t="s">
        <v>323</v>
      </c>
      <c r="D879" t="s">
        <v>88</v>
      </c>
      <c r="E879" t="str">
        <f t="shared" si="13"/>
        <v>2022</v>
      </c>
      <c r="H879" t="s">
        <v>12</v>
      </c>
    </row>
    <row r="880" spans="1:8" x14ac:dyDescent="0.25">
      <c r="A880" t="s">
        <v>941</v>
      </c>
      <c r="B880" t="s">
        <v>1626</v>
      </c>
      <c r="C880" t="s">
        <v>323</v>
      </c>
      <c r="D880" t="s">
        <v>88</v>
      </c>
      <c r="E880" t="str">
        <f t="shared" si="13"/>
        <v>2022</v>
      </c>
      <c r="H880" t="s">
        <v>12</v>
      </c>
    </row>
    <row r="881" spans="1:8" x14ac:dyDescent="0.25">
      <c r="A881" t="s">
        <v>941</v>
      </c>
      <c r="B881" t="s">
        <v>1627</v>
      </c>
      <c r="C881" t="s">
        <v>323</v>
      </c>
      <c r="D881" t="s">
        <v>88</v>
      </c>
      <c r="E881" t="str">
        <f t="shared" si="13"/>
        <v>2022</v>
      </c>
      <c r="H881" t="s">
        <v>12</v>
      </c>
    </row>
    <row r="882" spans="1:8" x14ac:dyDescent="0.25">
      <c r="A882" t="s">
        <v>941</v>
      </c>
      <c r="B882" t="s">
        <v>1628</v>
      </c>
      <c r="C882" t="s">
        <v>323</v>
      </c>
      <c r="D882" t="s">
        <v>88</v>
      </c>
      <c r="E882" t="str">
        <f t="shared" si="13"/>
        <v>2022</v>
      </c>
      <c r="H882" t="s">
        <v>12</v>
      </c>
    </row>
    <row r="883" spans="1:8" x14ac:dyDescent="0.25">
      <c r="A883" t="s">
        <v>941</v>
      </c>
      <c r="B883" t="s">
        <v>1629</v>
      </c>
      <c r="C883" t="s">
        <v>323</v>
      </c>
      <c r="D883" t="s">
        <v>88</v>
      </c>
      <c r="E883" t="str">
        <f t="shared" si="13"/>
        <v>2022</v>
      </c>
      <c r="H883" t="s">
        <v>12</v>
      </c>
    </row>
    <row r="884" spans="1:8" x14ac:dyDescent="0.25">
      <c r="A884" t="s">
        <v>941</v>
      </c>
      <c r="B884" t="s">
        <v>1630</v>
      </c>
      <c r="C884" t="s">
        <v>323</v>
      </c>
      <c r="D884" t="s">
        <v>88</v>
      </c>
      <c r="E884" t="str">
        <f t="shared" si="13"/>
        <v>2022</v>
      </c>
      <c r="H884" t="s">
        <v>12</v>
      </c>
    </row>
    <row r="885" spans="1:8" x14ac:dyDescent="0.25">
      <c r="A885" t="s">
        <v>941</v>
      </c>
      <c r="B885" t="s">
        <v>1631</v>
      </c>
      <c r="C885" t="s">
        <v>323</v>
      </c>
      <c r="D885" t="s">
        <v>88</v>
      </c>
      <c r="E885" t="str">
        <f t="shared" si="13"/>
        <v>2022</v>
      </c>
      <c r="H885" t="s">
        <v>12</v>
      </c>
    </row>
    <row r="886" spans="1:8" x14ac:dyDescent="0.25">
      <c r="A886" t="s">
        <v>941</v>
      </c>
      <c r="B886" t="s">
        <v>1632</v>
      </c>
      <c r="C886" t="s">
        <v>323</v>
      </c>
      <c r="D886" t="s">
        <v>88</v>
      </c>
      <c r="E886" t="str">
        <f t="shared" si="13"/>
        <v>2022</v>
      </c>
      <c r="H886" t="s">
        <v>12</v>
      </c>
    </row>
    <row r="887" spans="1:8" x14ac:dyDescent="0.25">
      <c r="A887" t="s">
        <v>941</v>
      </c>
      <c r="B887" t="s">
        <v>1633</v>
      </c>
      <c r="C887" t="s">
        <v>323</v>
      </c>
      <c r="D887" t="s">
        <v>88</v>
      </c>
      <c r="E887" t="str">
        <f t="shared" si="13"/>
        <v>2022</v>
      </c>
      <c r="H887" t="s">
        <v>12</v>
      </c>
    </row>
    <row r="888" spans="1:8" x14ac:dyDescent="0.25">
      <c r="A888" t="s">
        <v>941</v>
      </c>
      <c r="B888" t="s">
        <v>1634</v>
      </c>
      <c r="C888" t="s">
        <v>323</v>
      </c>
      <c r="D888" t="s">
        <v>88</v>
      </c>
      <c r="E888" t="str">
        <f t="shared" si="13"/>
        <v>2022</v>
      </c>
      <c r="H888" t="s">
        <v>12</v>
      </c>
    </row>
    <row r="889" spans="1:8" x14ac:dyDescent="0.25">
      <c r="A889" t="s">
        <v>941</v>
      </c>
      <c r="B889" t="s">
        <v>1635</v>
      </c>
      <c r="C889" t="s">
        <v>323</v>
      </c>
      <c r="D889" t="s">
        <v>88</v>
      </c>
      <c r="E889" t="str">
        <f t="shared" si="13"/>
        <v>2022</v>
      </c>
      <c r="H889" t="s">
        <v>12</v>
      </c>
    </row>
    <row r="890" spans="1:8" x14ac:dyDescent="0.25">
      <c r="A890" t="s">
        <v>941</v>
      </c>
      <c r="B890" t="s">
        <v>1636</v>
      </c>
      <c r="C890" t="s">
        <v>323</v>
      </c>
      <c r="D890" t="s">
        <v>88</v>
      </c>
      <c r="E890" t="str">
        <f t="shared" si="13"/>
        <v>2022</v>
      </c>
      <c r="H890" t="s">
        <v>12</v>
      </c>
    </row>
    <row r="891" spans="1:8" x14ac:dyDescent="0.25">
      <c r="A891" t="s">
        <v>941</v>
      </c>
      <c r="B891" t="s">
        <v>1637</v>
      </c>
      <c r="C891" t="s">
        <v>323</v>
      </c>
      <c r="D891" t="s">
        <v>88</v>
      </c>
      <c r="E891" t="str">
        <f t="shared" si="13"/>
        <v>2022</v>
      </c>
      <c r="H891" t="s">
        <v>12</v>
      </c>
    </row>
    <row r="892" spans="1:8" x14ac:dyDescent="0.25">
      <c r="A892" t="s">
        <v>941</v>
      </c>
      <c r="B892" t="s">
        <v>1638</v>
      </c>
      <c r="C892" t="s">
        <v>323</v>
      </c>
      <c r="D892" t="s">
        <v>88</v>
      </c>
      <c r="E892" t="str">
        <f t="shared" si="13"/>
        <v>2022</v>
      </c>
      <c r="H892" t="s">
        <v>12</v>
      </c>
    </row>
    <row r="893" spans="1:8" x14ac:dyDescent="0.25">
      <c r="A893" t="s">
        <v>941</v>
      </c>
      <c r="B893" t="s">
        <v>1639</v>
      </c>
      <c r="C893" t="s">
        <v>323</v>
      </c>
      <c r="D893" t="s">
        <v>88</v>
      </c>
      <c r="E893" t="str">
        <f t="shared" si="13"/>
        <v>2022</v>
      </c>
      <c r="H893" t="s">
        <v>12</v>
      </c>
    </row>
    <row r="894" spans="1:8" x14ac:dyDescent="0.25">
      <c r="A894" t="s">
        <v>941</v>
      </c>
      <c r="B894" t="s">
        <v>1640</v>
      </c>
      <c r="C894" t="s">
        <v>323</v>
      </c>
      <c r="D894" t="s">
        <v>88</v>
      </c>
      <c r="E894" t="str">
        <f t="shared" si="13"/>
        <v>2022</v>
      </c>
      <c r="H894" t="s">
        <v>12</v>
      </c>
    </row>
    <row r="895" spans="1:8" x14ac:dyDescent="0.25">
      <c r="A895" t="s">
        <v>941</v>
      </c>
      <c r="B895" t="s">
        <v>1641</v>
      </c>
      <c r="C895" t="s">
        <v>323</v>
      </c>
      <c r="D895" t="s">
        <v>88</v>
      </c>
      <c r="E895" t="str">
        <f t="shared" si="13"/>
        <v>2022</v>
      </c>
      <c r="H895" t="s">
        <v>12</v>
      </c>
    </row>
    <row r="896" spans="1:8" x14ac:dyDescent="0.25">
      <c r="A896" t="s">
        <v>941</v>
      </c>
      <c r="B896" t="s">
        <v>1642</v>
      </c>
      <c r="C896" t="s">
        <v>323</v>
      </c>
      <c r="D896" t="s">
        <v>88</v>
      </c>
      <c r="E896" t="str">
        <f t="shared" si="13"/>
        <v>2022</v>
      </c>
      <c r="H896" t="s">
        <v>12</v>
      </c>
    </row>
    <row r="897" spans="1:8" x14ac:dyDescent="0.25">
      <c r="A897" t="s">
        <v>941</v>
      </c>
      <c r="B897" t="s">
        <v>1643</v>
      </c>
      <c r="C897" t="s">
        <v>323</v>
      </c>
      <c r="D897" t="s">
        <v>88</v>
      </c>
      <c r="E897" t="str">
        <f t="shared" si="13"/>
        <v>0000</v>
      </c>
      <c r="H897" t="s">
        <v>12</v>
      </c>
    </row>
    <row r="898" spans="1:8" x14ac:dyDescent="0.25">
      <c r="A898" t="s">
        <v>8</v>
      </c>
      <c r="B898" t="s">
        <v>324</v>
      </c>
      <c r="C898" t="s">
        <v>325</v>
      </c>
      <c r="D898" t="s">
        <v>88</v>
      </c>
      <c r="E898" t="str">
        <f t="shared" si="13"/>
        <v>2022</v>
      </c>
      <c r="H898" t="s">
        <v>12</v>
      </c>
    </row>
    <row r="899" spans="1:8" x14ac:dyDescent="0.25">
      <c r="A899" t="s">
        <v>941</v>
      </c>
      <c r="B899" t="s">
        <v>1274</v>
      </c>
      <c r="C899" t="s">
        <v>1275</v>
      </c>
      <c r="D899" t="s">
        <v>88</v>
      </c>
      <c r="E899" t="str">
        <f t="shared" si="13"/>
        <v>0000</v>
      </c>
      <c r="H899" t="s">
        <v>12</v>
      </c>
    </row>
    <row r="900" spans="1:8" x14ac:dyDescent="0.25">
      <c r="A900" t="s">
        <v>8</v>
      </c>
      <c r="B900" t="s">
        <v>326</v>
      </c>
      <c r="C900" t="s">
        <v>327</v>
      </c>
      <c r="D900" t="s">
        <v>88</v>
      </c>
      <c r="E900" t="str">
        <f t="shared" si="13"/>
        <v>2021</v>
      </c>
      <c r="H900" t="s">
        <v>12</v>
      </c>
    </row>
    <row r="901" spans="1:8" x14ac:dyDescent="0.25">
      <c r="A901" t="s">
        <v>494</v>
      </c>
      <c r="B901" t="s">
        <v>797</v>
      </c>
      <c r="C901" t="s">
        <v>327</v>
      </c>
      <c r="D901" t="s">
        <v>88</v>
      </c>
      <c r="E901" t="str">
        <f t="shared" si="13"/>
        <v>2021</v>
      </c>
      <c r="H901" t="s">
        <v>12</v>
      </c>
    </row>
    <row r="902" spans="1:8" x14ac:dyDescent="0.25">
      <c r="A902" t="s">
        <v>494</v>
      </c>
      <c r="B902" t="s">
        <v>798</v>
      </c>
      <c r="C902" t="s">
        <v>327</v>
      </c>
      <c r="D902" t="s">
        <v>88</v>
      </c>
      <c r="E902" t="str">
        <f t="shared" si="13"/>
        <v>2021</v>
      </c>
      <c r="H902" t="s">
        <v>12</v>
      </c>
    </row>
    <row r="903" spans="1:8" x14ac:dyDescent="0.25">
      <c r="A903" t="s">
        <v>494</v>
      </c>
      <c r="B903" t="s">
        <v>799</v>
      </c>
      <c r="C903" t="s">
        <v>327</v>
      </c>
      <c r="D903" t="s">
        <v>88</v>
      </c>
      <c r="E903" t="str">
        <f t="shared" si="13"/>
        <v>2022</v>
      </c>
      <c r="H903" t="s">
        <v>12</v>
      </c>
    </row>
    <row r="904" spans="1:8" x14ac:dyDescent="0.25">
      <c r="A904" t="s">
        <v>941</v>
      </c>
      <c r="B904" t="s">
        <v>1644</v>
      </c>
      <c r="C904" t="s">
        <v>327</v>
      </c>
      <c r="D904" t="s">
        <v>88</v>
      </c>
      <c r="E904" t="str">
        <f t="shared" si="13"/>
        <v>2022</v>
      </c>
      <c r="H904" t="s">
        <v>12</v>
      </c>
    </row>
    <row r="905" spans="1:8" x14ac:dyDescent="0.25">
      <c r="A905" t="s">
        <v>941</v>
      </c>
      <c r="B905" t="s">
        <v>1645</v>
      </c>
      <c r="C905" t="s">
        <v>327</v>
      </c>
      <c r="D905" t="s">
        <v>88</v>
      </c>
      <c r="E905" t="str">
        <f t="shared" si="13"/>
        <v>0000</v>
      </c>
      <c r="H905" t="s">
        <v>12</v>
      </c>
    </row>
    <row r="906" spans="1:8" x14ac:dyDescent="0.25">
      <c r="A906" t="s">
        <v>8</v>
      </c>
      <c r="B906" t="s">
        <v>328</v>
      </c>
      <c r="C906" t="s">
        <v>329</v>
      </c>
      <c r="D906" t="s">
        <v>88</v>
      </c>
      <c r="E906" t="str">
        <f t="shared" si="13"/>
        <v>0000</v>
      </c>
      <c r="F906" t="s">
        <v>1725</v>
      </c>
      <c r="G906" t="s">
        <v>1723</v>
      </c>
      <c r="H906" t="s">
        <v>1720</v>
      </c>
    </row>
    <row r="907" spans="1:8" x14ac:dyDescent="0.25">
      <c r="A907" t="s">
        <v>8</v>
      </c>
      <c r="B907" t="s">
        <v>482</v>
      </c>
      <c r="C907" t="s">
        <v>329</v>
      </c>
      <c r="D907" t="s">
        <v>88</v>
      </c>
      <c r="E907" t="str">
        <f t="shared" si="13"/>
        <v>2022</v>
      </c>
      <c r="F907" t="s">
        <v>1725</v>
      </c>
      <c r="G907" t="s">
        <v>1723</v>
      </c>
      <c r="H907" t="s">
        <v>1720</v>
      </c>
    </row>
    <row r="908" spans="1:8" x14ac:dyDescent="0.25">
      <c r="A908" t="s">
        <v>941</v>
      </c>
      <c r="B908" t="s">
        <v>1646</v>
      </c>
      <c r="C908" t="s">
        <v>329</v>
      </c>
      <c r="D908" t="s">
        <v>88</v>
      </c>
      <c r="E908" t="str">
        <f t="shared" si="13"/>
        <v>0000</v>
      </c>
      <c r="F908" t="s">
        <v>1725</v>
      </c>
      <c r="G908" t="s">
        <v>1723</v>
      </c>
      <c r="H908" t="s">
        <v>1720</v>
      </c>
    </row>
    <row r="909" spans="1:8" x14ac:dyDescent="0.25">
      <c r="A909" t="s">
        <v>8</v>
      </c>
      <c r="B909" t="s">
        <v>330</v>
      </c>
      <c r="C909" t="s">
        <v>331</v>
      </c>
      <c r="D909" t="s">
        <v>88</v>
      </c>
      <c r="E909" t="str">
        <f t="shared" si="13"/>
        <v>0000</v>
      </c>
      <c r="H909" t="s">
        <v>12</v>
      </c>
    </row>
    <row r="910" spans="1:8" x14ac:dyDescent="0.25">
      <c r="A910" t="s">
        <v>8</v>
      </c>
      <c r="B910" t="s">
        <v>483</v>
      </c>
      <c r="C910" t="s">
        <v>331</v>
      </c>
      <c r="D910" t="s">
        <v>88</v>
      </c>
      <c r="E910" t="str">
        <f t="shared" si="13"/>
        <v>2022</v>
      </c>
      <c r="H910" t="s">
        <v>12</v>
      </c>
    </row>
    <row r="911" spans="1:8" x14ac:dyDescent="0.25">
      <c r="A911" t="s">
        <v>941</v>
      </c>
      <c r="B911" t="s">
        <v>1647</v>
      </c>
      <c r="C911" t="s">
        <v>331</v>
      </c>
      <c r="D911" t="s">
        <v>88</v>
      </c>
      <c r="E911" t="str">
        <f t="shared" si="13"/>
        <v>0000</v>
      </c>
      <c r="H911" t="s">
        <v>12</v>
      </c>
    </row>
    <row r="912" spans="1:8" x14ac:dyDescent="0.25">
      <c r="A912" t="s">
        <v>8</v>
      </c>
      <c r="B912" t="s">
        <v>332</v>
      </c>
      <c r="C912" t="s">
        <v>333</v>
      </c>
      <c r="D912" t="s">
        <v>88</v>
      </c>
      <c r="E912" t="str">
        <f t="shared" si="13"/>
        <v>0000</v>
      </c>
      <c r="H912" t="s">
        <v>12</v>
      </c>
    </row>
    <row r="913" spans="1:8" x14ac:dyDescent="0.25">
      <c r="A913" t="s">
        <v>8</v>
      </c>
      <c r="B913" t="s">
        <v>334</v>
      </c>
      <c r="C913" t="s">
        <v>335</v>
      </c>
      <c r="D913" t="s">
        <v>88</v>
      </c>
      <c r="E913" t="str">
        <f t="shared" si="13"/>
        <v>0000</v>
      </c>
      <c r="H913" t="s">
        <v>12</v>
      </c>
    </row>
    <row r="914" spans="1:8" x14ac:dyDescent="0.25">
      <c r="A914" t="s">
        <v>8</v>
      </c>
      <c r="B914" t="s">
        <v>479</v>
      </c>
      <c r="C914" t="s">
        <v>335</v>
      </c>
      <c r="D914" t="s">
        <v>88</v>
      </c>
      <c r="E914" t="str">
        <f t="shared" si="13"/>
        <v>2022</v>
      </c>
      <c r="H914" t="s">
        <v>12</v>
      </c>
    </row>
    <row r="915" spans="1:8" x14ac:dyDescent="0.25">
      <c r="A915" t="s">
        <v>941</v>
      </c>
      <c r="B915" t="s">
        <v>1648</v>
      </c>
      <c r="C915" t="s">
        <v>335</v>
      </c>
      <c r="D915" t="s">
        <v>88</v>
      </c>
      <c r="E915" t="str">
        <f t="shared" si="13"/>
        <v>2022</v>
      </c>
      <c r="H915" t="s">
        <v>12</v>
      </c>
    </row>
    <row r="916" spans="1:8" x14ac:dyDescent="0.25">
      <c r="A916" t="s">
        <v>941</v>
      </c>
      <c r="B916" t="s">
        <v>1649</v>
      </c>
      <c r="C916" t="s">
        <v>335</v>
      </c>
      <c r="D916" t="s">
        <v>88</v>
      </c>
      <c r="E916" t="str">
        <f t="shared" si="13"/>
        <v>0000</v>
      </c>
      <c r="H916" t="s">
        <v>12</v>
      </c>
    </row>
    <row r="917" spans="1:8" x14ac:dyDescent="0.25">
      <c r="A917" t="s">
        <v>8</v>
      </c>
      <c r="B917" t="s">
        <v>336</v>
      </c>
      <c r="C917" t="s">
        <v>337</v>
      </c>
      <c r="D917" t="s">
        <v>88</v>
      </c>
      <c r="E917" t="str">
        <f t="shared" si="13"/>
        <v>2021</v>
      </c>
      <c r="H917" t="s">
        <v>12</v>
      </c>
    </row>
    <row r="918" spans="1:8" x14ac:dyDescent="0.25">
      <c r="A918" t="s">
        <v>494</v>
      </c>
      <c r="B918" t="s">
        <v>1005</v>
      </c>
      <c r="C918" t="s">
        <v>337</v>
      </c>
      <c r="D918" t="s">
        <v>88</v>
      </c>
      <c r="E918" t="str">
        <f t="shared" si="13"/>
        <v>2021</v>
      </c>
      <c r="H918" t="s">
        <v>12</v>
      </c>
    </row>
    <row r="919" spans="1:8" x14ac:dyDescent="0.25">
      <c r="A919" t="s">
        <v>494</v>
      </c>
      <c r="B919" t="s">
        <v>1024</v>
      </c>
      <c r="C919" t="s">
        <v>337</v>
      </c>
      <c r="D919" t="s">
        <v>88</v>
      </c>
      <c r="E919" t="str">
        <f t="shared" si="13"/>
        <v>2021</v>
      </c>
      <c r="H919" t="s">
        <v>12</v>
      </c>
    </row>
    <row r="920" spans="1:8" x14ac:dyDescent="0.25">
      <c r="A920" t="s">
        <v>494</v>
      </c>
      <c r="B920" t="s">
        <v>1057</v>
      </c>
      <c r="C920" t="s">
        <v>337</v>
      </c>
      <c r="D920" t="s">
        <v>88</v>
      </c>
      <c r="E920" t="str">
        <f t="shared" si="13"/>
        <v>2021</v>
      </c>
      <c r="H920" t="s">
        <v>12</v>
      </c>
    </row>
    <row r="921" spans="1:8" x14ac:dyDescent="0.25">
      <c r="A921" t="s">
        <v>494</v>
      </c>
      <c r="B921" t="s">
        <v>1065</v>
      </c>
      <c r="C921" t="s">
        <v>337</v>
      </c>
      <c r="D921" t="s">
        <v>88</v>
      </c>
      <c r="E921" t="str">
        <f t="shared" si="13"/>
        <v>2022</v>
      </c>
      <c r="H921" t="s">
        <v>12</v>
      </c>
    </row>
    <row r="922" spans="1:8" x14ac:dyDescent="0.25">
      <c r="A922" t="s">
        <v>941</v>
      </c>
      <c r="B922" t="s">
        <v>1266</v>
      </c>
      <c r="C922" t="s">
        <v>337</v>
      </c>
      <c r="D922" t="s">
        <v>88</v>
      </c>
      <c r="E922" t="str">
        <f t="shared" si="13"/>
        <v>2022</v>
      </c>
      <c r="H922" t="s">
        <v>12</v>
      </c>
    </row>
    <row r="923" spans="1:8" x14ac:dyDescent="0.25">
      <c r="A923" t="s">
        <v>941</v>
      </c>
      <c r="B923" t="s">
        <v>1267</v>
      </c>
      <c r="C923" t="s">
        <v>337</v>
      </c>
      <c r="D923" t="s">
        <v>88</v>
      </c>
      <c r="E923" t="str">
        <f t="shared" si="13"/>
        <v>2022</v>
      </c>
      <c r="H923" t="s">
        <v>12</v>
      </c>
    </row>
    <row r="924" spans="1:8" x14ac:dyDescent="0.25">
      <c r="A924" t="s">
        <v>941</v>
      </c>
      <c r="B924" t="s">
        <v>1268</v>
      </c>
      <c r="C924" t="s">
        <v>337</v>
      </c>
      <c r="D924" t="s">
        <v>88</v>
      </c>
      <c r="E924" t="str">
        <f t="shared" si="13"/>
        <v>2022</v>
      </c>
      <c r="H924" t="s">
        <v>12</v>
      </c>
    </row>
    <row r="925" spans="1:8" x14ac:dyDescent="0.25">
      <c r="A925" t="s">
        <v>941</v>
      </c>
      <c r="B925" t="s">
        <v>1271</v>
      </c>
      <c r="C925" t="s">
        <v>337</v>
      </c>
      <c r="D925" t="s">
        <v>88</v>
      </c>
      <c r="E925" t="str">
        <f t="shared" si="13"/>
        <v>2022</v>
      </c>
      <c r="H925" t="s">
        <v>12</v>
      </c>
    </row>
    <row r="926" spans="1:8" x14ac:dyDescent="0.25">
      <c r="A926" t="s">
        <v>941</v>
      </c>
      <c r="B926" t="s">
        <v>1277</v>
      </c>
      <c r="C926" t="s">
        <v>337</v>
      </c>
      <c r="D926" t="s">
        <v>88</v>
      </c>
      <c r="E926" t="str">
        <f t="shared" si="13"/>
        <v>2022</v>
      </c>
      <c r="H926" t="s">
        <v>12</v>
      </c>
    </row>
    <row r="927" spans="1:8" x14ac:dyDescent="0.25">
      <c r="A927" t="s">
        <v>941</v>
      </c>
      <c r="B927" t="s">
        <v>1650</v>
      </c>
      <c r="C927" t="s">
        <v>337</v>
      </c>
      <c r="D927" t="s">
        <v>88</v>
      </c>
      <c r="E927" t="str">
        <f t="shared" si="13"/>
        <v>2022</v>
      </c>
      <c r="H927" t="s">
        <v>12</v>
      </c>
    </row>
    <row r="928" spans="1:8" x14ac:dyDescent="0.25">
      <c r="A928" t="s">
        <v>941</v>
      </c>
      <c r="B928" t="s">
        <v>1651</v>
      </c>
      <c r="C928" t="s">
        <v>337</v>
      </c>
      <c r="D928" t="s">
        <v>88</v>
      </c>
      <c r="E928" t="str">
        <f t="shared" si="13"/>
        <v>2022</v>
      </c>
      <c r="H928" t="s">
        <v>12</v>
      </c>
    </row>
    <row r="929" spans="1:8" x14ac:dyDescent="0.25">
      <c r="A929" t="s">
        <v>941</v>
      </c>
      <c r="B929" t="s">
        <v>1652</v>
      </c>
      <c r="C929" t="s">
        <v>337</v>
      </c>
      <c r="D929" t="s">
        <v>88</v>
      </c>
      <c r="E929" t="str">
        <f t="shared" si="13"/>
        <v>2022</v>
      </c>
      <c r="H929" t="s">
        <v>12</v>
      </c>
    </row>
    <row r="930" spans="1:8" x14ac:dyDescent="0.25">
      <c r="A930" t="s">
        <v>941</v>
      </c>
      <c r="B930" t="s">
        <v>1653</v>
      </c>
      <c r="C930" t="s">
        <v>337</v>
      </c>
      <c r="D930" t="s">
        <v>88</v>
      </c>
      <c r="E930" t="str">
        <f t="shared" si="13"/>
        <v>2022</v>
      </c>
      <c r="H930" t="s">
        <v>12</v>
      </c>
    </row>
    <row r="931" spans="1:8" x14ac:dyDescent="0.25">
      <c r="A931" t="s">
        <v>941</v>
      </c>
      <c r="B931" t="s">
        <v>1654</v>
      </c>
      <c r="C931" t="s">
        <v>337</v>
      </c>
      <c r="D931" t="s">
        <v>88</v>
      </c>
      <c r="E931" t="str">
        <f t="shared" si="13"/>
        <v>2022</v>
      </c>
      <c r="H931" t="s">
        <v>12</v>
      </c>
    </row>
    <row r="932" spans="1:8" x14ac:dyDescent="0.25">
      <c r="A932" t="s">
        <v>941</v>
      </c>
      <c r="B932" t="s">
        <v>1655</v>
      </c>
      <c r="C932" t="s">
        <v>337</v>
      </c>
      <c r="D932" t="s">
        <v>88</v>
      </c>
      <c r="E932" t="str">
        <f t="shared" si="13"/>
        <v>2022</v>
      </c>
      <c r="H932" t="s">
        <v>12</v>
      </c>
    </row>
    <row r="933" spans="1:8" x14ac:dyDescent="0.25">
      <c r="A933" t="s">
        <v>941</v>
      </c>
      <c r="B933" t="s">
        <v>1656</v>
      </c>
      <c r="C933" t="s">
        <v>337</v>
      </c>
      <c r="D933" t="s">
        <v>88</v>
      </c>
      <c r="E933" t="str">
        <f t="shared" si="13"/>
        <v>2022</v>
      </c>
      <c r="H933" t="s">
        <v>12</v>
      </c>
    </row>
    <row r="934" spans="1:8" x14ac:dyDescent="0.25">
      <c r="A934" t="s">
        <v>941</v>
      </c>
      <c r="B934" t="s">
        <v>1657</v>
      </c>
      <c r="C934" t="s">
        <v>337</v>
      </c>
      <c r="D934" t="s">
        <v>88</v>
      </c>
      <c r="E934" t="str">
        <f t="shared" si="13"/>
        <v>2022</v>
      </c>
      <c r="H934" t="s">
        <v>12</v>
      </c>
    </row>
    <row r="935" spans="1:8" x14ac:dyDescent="0.25">
      <c r="A935" t="s">
        <v>941</v>
      </c>
      <c r="B935" t="s">
        <v>1658</v>
      </c>
      <c r="C935" t="s">
        <v>337</v>
      </c>
      <c r="D935" t="s">
        <v>88</v>
      </c>
      <c r="E935" t="str">
        <f t="shared" si="13"/>
        <v>2022</v>
      </c>
      <c r="H935" t="s">
        <v>12</v>
      </c>
    </row>
    <row r="936" spans="1:8" x14ac:dyDescent="0.25">
      <c r="A936" t="s">
        <v>941</v>
      </c>
      <c r="B936" t="s">
        <v>1659</v>
      </c>
      <c r="C936" t="s">
        <v>337</v>
      </c>
      <c r="D936" t="s">
        <v>88</v>
      </c>
      <c r="E936" t="str">
        <f t="shared" si="13"/>
        <v>2022</v>
      </c>
      <c r="H936" t="s">
        <v>12</v>
      </c>
    </row>
    <row r="937" spans="1:8" x14ac:dyDescent="0.25">
      <c r="A937" t="s">
        <v>941</v>
      </c>
      <c r="B937" t="s">
        <v>1660</v>
      </c>
      <c r="C937" t="s">
        <v>337</v>
      </c>
      <c r="D937" t="s">
        <v>88</v>
      </c>
      <c r="E937" t="str">
        <f t="shared" si="13"/>
        <v>2022</v>
      </c>
      <c r="H937" t="s">
        <v>12</v>
      </c>
    </row>
    <row r="938" spans="1:8" x14ac:dyDescent="0.25">
      <c r="A938" t="s">
        <v>941</v>
      </c>
      <c r="B938" t="s">
        <v>1661</v>
      </c>
      <c r="C938" t="s">
        <v>337</v>
      </c>
      <c r="D938" t="s">
        <v>88</v>
      </c>
      <c r="E938" t="str">
        <f t="shared" ref="E938:E1001" si="14">A939</f>
        <v>2022</v>
      </c>
      <c r="H938" t="s">
        <v>12</v>
      </c>
    </row>
    <row r="939" spans="1:8" x14ac:dyDescent="0.25">
      <c r="A939" t="s">
        <v>941</v>
      </c>
      <c r="B939" t="s">
        <v>1662</v>
      </c>
      <c r="C939" t="s">
        <v>337</v>
      </c>
      <c r="D939" t="s">
        <v>88</v>
      </c>
      <c r="E939" t="str">
        <f t="shared" si="14"/>
        <v>2022</v>
      </c>
      <c r="H939" t="s">
        <v>12</v>
      </c>
    </row>
    <row r="940" spans="1:8" x14ac:dyDescent="0.25">
      <c r="A940" t="s">
        <v>941</v>
      </c>
      <c r="B940" t="s">
        <v>1663</v>
      </c>
      <c r="C940" t="s">
        <v>337</v>
      </c>
      <c r="D940" t="s">
        <v>88</v>
      </c>
      <c r="E940" t="str">
        <f t="shared" si="14"/>
        <v>2022</v>
      </c>
      <c r="H940" t="s">
        <v>12</v>
      </c>
    </row>
    <row r="941" spans="1:8" x14ac:dyDescent="0.25">
      <c r="A941" t="s">
        <v>941</v>
      </c>
      <c r="B941" t="s">
        <v>1664</v>
      </c>
      <c r="C941" t="s">
        <v>337</v>
      </c>
      <c r="D941" t="s">
        <v>88</v>
      </c>
      <c r="E941" t="str">
        <f t="shared" si="14"/>
        <v>2022</v>
      </c>
      <c r="H941" t="s">
        <v>12</v>
      </c>
    </row>
    <row r="942" spans="1:8" x14ac:dyDescent="0.25">
      <c r="A942" t="s">
        <v>941</v>
      </c>
      <c r="B942" t="s">
        <v>1665</v>
      </c>
      <c r="C942" t="s">
        <v>337</v>
      </c>
      <c r="D942" t="s">
        <v>88</v>
      </c>
      <c r="E942" t="str">
        <f t="shared" si="14"/>
        <v>2022</v>
      </c>
      <c r="H942" t="s">
        <v>12</v>
      </c>
    </row>
    <row r="943" spans="1:8" x14ac:dyDescent="0.25">
      <c r="A943" t="s">
        <v>941</v>
      </c>
      <c r="B943" t="s">
        <v>1666</v>
      </c>
      <c r="C943" t="s">
        <v>337</v>
      </c>
      <c r="D943" t="s">
        <v>88</v>
      </c>
      <c r="E943" t="str">
        <f t="shared" si="14"/>
        <v>2021</v>
      </c>
      <c r="H943" t="s">
        <v>12</v>
      </c>
    </row>
    <row r="944" spans="1:8" x14ac:dyDescent="0.25">
      <c r="A944" t="s">
        <v>494</v>
      </c>
      <c r="B944" t="s">
        <v>805</v>
      </c>
      <c r="C944" t="s">
        <v>806</v>
      </c>
      <c r="D944" t="s">
        <v>88</v>
      </c>
      <c r="E944" t="str">
        <f t="shared" si="14"/>
        <v>2021</v>
      </c>
      <c r="H944" t="s">
        <v>12</v>
      </c>
    </row>
    <row r="945" spans="1:8" x14ac:dyDescent="0.25">
      <c r="A945" t="s">
        <v>494</v>
      </c>
      <c r="B945" t="s">
        <v>1053</v>
      </c>
      <c r="C945" t="s">
        <v>339</v>
      </c>
      <c r="D945" t="s">
        <v>88</v>
      </c>
      <c r="E945" t="str">
        <f t="shared" si="14"/>
        <v>2021</v>
      </c>
      <c r="H945" t="s">
        <v>12</v>
      </c>
    </row>
    <row r="946" spans="1:8" x14ac:dyDescent="0.25">
      <c r="A946" t="s">
        <v>494</v>
      </c>
      <c r="B946" t="s">
        <v>1054</v>
      </c>
      <c r="C946" t="s">
        <v>339</v>
      </c>
      <c r="D946" t="s">
        <v>88</v>
      </c>
      <c r="E946" t="str">
        <f t="shared" si="14"/>
        <v>2022</v>
      </c>
      <c r="H946" t="s">
        <v>12</v>
      </c>
    </row>
    <row r="947" spans="1:8" x14ac:dyDescent="0.25">
      <c r="A947" t="s">
        <v>941</v>
      </c>
      <c r="B947" t="s">
        <v>1272</v>
      </c>
      <c r="C947" t="s">
        <v>339</v>
      </c>
      <c r="D947" t="s">
        <v>88</v>
      </c>
      <c r="E947" t="str">
        <f t="shared" si="14"/>
        <v>2022</v>
      </c>
      <c r="H947" t="s">
        <v>12</v>
      </c>
    </row>
    <row r="948" spans="1:8" x14ac:dyDescent="0.25">
      <c r="A948" t="s">
        <v>941</v>
      </c>
      <c r="B948" t="s">
        <v>1276</v>
      </c>
      <c r="C948" t="s">
        <v>339</v>
      </c>
      <c r="D948" t="s">
        <v>88</v>
      </c>
      <c r="E948" t="str">
        <f t="shared" si="14"/>
        <v>2022</v>
      </c>
      <c r="H948" t="s">
        <v>12</v>
      </c>
    </row>
    <row r="949" spans="1:8" x14ac:dyDescent="0.25">
      <c r="A949" t="s">
        <v>941</v>
      </c>
      <c r="B949" t="s">
        <v>1667</v>
      </c>
      <c r="C949" t="s">
        <v>339</v>
      </c>
      <c r="D949" t="s">
        <v>88</v>
      </c>
      <c r="E949" t="str">
        <f t="shared" si="14"/>
        <v>2022</v>
      </c>
      <c r="H949" t="s">
        <v>12</v>
      </c>
    </row>
    <row r="950" spans="1:8" x14ac:dyDescent="0.25">
      <c r="A950" t="s">
        <v>941</v>
      </c>
      <c r="B950" t="s">
        <v>1668</v>
      </c>
      <c r="C950" t="s">
        <v>339</v>
      </c>
      <c r="D950" t="s">
        <v>88</v>
      </c>
      <c r="E950" t="str">
        <f t="shared" si="14"/>
        <v>0000</v>
      </c>
      <c r="H950" t="s">
        <v>12</v>
      </c>
    </row>
    <row r="951" spans="1:8" x14ac:dyDescent="0.25">
      <c r="A951" t="s">
        <v>8</v>
      </c>
      <c r="B951" t="s">
        <v>484</v>
      </c>
      <c r="C951" t="s">
        <v>485</v>
      </c>
      <c r="D951" t="s">
        <v>88</v>
      </c>
      <c r="E951" t="str">
        <f t="shared" si="14"/>
        <v>0000</v>
      </c>
      <c r="H951" t="s">
        <v>12</v>
      </c>
    </row>
    <row r="952" spans="1:8" x14ac:dyDescent="0.25">
      <c r="A952" t="s">
        <v>8</v>
      </c>
      <c r="B952" t="s">
        <v>340</v>
      </c>
      <c r="C952" t="s">
        <v>341</v>
      </c>
      <c r="D952" t="s">
        <v>88</v>
      </c>
      <c r="E952" t="str">
        <f t="shared" si="14"/>
        <v>2021</v>
      </c>
      <c r="H952" t="s">
        <v>12</v>
      </c>
    </row>
    <row r="953" spans="1:8" x14ac:dyDescent="0.25">
      <c r="A953" t="s">
        <v>494</v>
      </c>
      <c r="B953" t="s">
        <v>802</v>
      </c>
      <c r="C953" t="s">
        <v>341</v>
      </c>
      <c r="D953" t="s">
        <v>88</v>
      </c>
      <c r="E953" t="str">
        <f t="shared" si="14"/>
        <v>2021</v>
      </c>
      <c r="H953" t="s">
        <v>12</v>
      </c>
    </row>
    <row r="954" spans="1:8" x14ac:dyDescent="0.25">
      <c r="A954" t="s">
        <v>494</v>
      </c>
      <c r="B954" t="s">
        <v>1058</v>
      </c>
      <c r="C954" t="s">
        <v>341</v>
      </c>
      <c r="D954" t="s">
        <v>88</v>
      </c>
      <c r="E954" t="str">
        <f t="shared" si="14"/>
        <v>2022</v>
      </c>
      <c r="H954" t="s">
        <v>12</v>
      </c>
    </row>
    <row r="955" spans="1:8" x14ac:dyDescent="0.25">
      <c r="A955" t="s">
        <v>941</v>
      </c>
      <c r="B955" t="s">
        <v>1669</v>
      </c>
      <c r="C955" t="s">
        <v>341</v>
      </c>
      <c r="D955" t="s">
        <v>88</v>
      </c>
      <c r="E955" t="str">
        <f t="shared" si="14"/>
        <v>0000</v>
      </c>
      <c r="H955" t="s">
        <v>12</v>
      </c>
    </row>
    <row r="956" spans="1:8" x14ac:dyDescent="0.25">
      <c r="A956" t="s">
        <v>8</v>
      </c>
      <c r="B956" t="s">
        <v>342</v>
      </c>
      <c r="C956" t="s">
        <v>343</v>
      </c>
      <c r="D956" t="s">
        <v>88</v>
      </c>
      <c r="E956" t="str">
        <f t="shared" si="14"/>
        <v>0000</v>
      </c>
      <c r="H956" t="s">
        <v>12</v>
      </c>
    </row>
    <row r="957" spans="1:8" x14ac:dyDescent="0.25">
      <c r="A957" t="s">
        <v>8</v>
      </c>
      <c r="B957" t="s">
        <v>480</v>
      </c>
      <c r="C957" t="s">
        <v>343</v>
      </c>
      <c r="D957" t="s">
        <v>88</v>
      </c>
      <c r="E957" t="str">
        <f t="shared" si="14"/>
        <v>2021</v>
      </c>
      <c r="H957" t="s">
        <v>12</v>
      </c>
    </row>
    <row r="958" spans="1:8" x14ac:dyDescent="0.25">
      <c r="A958" t="s">
        <v>494</v>
      </c>
      <c r="B958" t="s">
        <v>800</v>
      </c>
      <c r="C958" t="s">
        <v>343</v>
      </c>
      <c r="D958" t="s">
        <v>88</v>
      </c>
      <c r="E958" t="str">
        <f t="shared" si="14"/>
        <v>2021</v>
      </c>
      <c r="H958" t="s">
        <v>12</v>
      </c>
    </row>
    <row r="959" spans="1:8" x14ac:dyDescent="0.25">
      <c r="A959" t="s">
        <v>494</v>
      </c>
      <c r="B959" t="s">
        <v>801</v>
      </c>
      <c r="C959" t="s">
        <v>343</v>
      </c>
      <c r="D959" t="s">
        <v>88</v>
      </c>
      <c r="E959" t="str">
        <f t="shared" si="14"/>
        <v>2021</v>
      </c>
      <c r="H959" t="s">
        <v>12</v>
      </c>
    </row>
    <row r="960" spans="1:8" x14ac:dyDescent="0.25">
      <c r="A960" t="s">
        <v>494</v>
      </c>
      <c r="B960" t="s">
        <v>1027</v>
      </c>
      <c r="C960" t="s">
        <v>343</v>
      </c>
      <c r="D960" t="s">
        <v>88</v>
      </c>
      <c r="E960" t="str">
        <f t="shared" si="14"/>
        <v>2021</v>
      </c>
      <c r="H960" t="s">
        <v>12</v>
      </c>
    </row>
    <row r="961" spans="1:8" x14ac:dyDescent="0.25">
      <c r="A961" t="s">
        <v>494</v>
      </c>
      <c r="B961" t="s">
        <v>1034</v>
      </c>
      <c r="C961" t="s">
        <v>343</v>
      </c>
      <c r="D961" t="s">
        <v>88</v>
      </c>
      <c r="E961" t="str">
        <f t="shared" si="14"/>
        <v>2022</v>
      </c>
      <c r="H961" t="s">
        <v>12</v>
      </c>
    </row>
    <row r="962" spans="1:8" x14ac:dyDescent="0.25">
      <c r="A962" t="s">
        <v>941</v>
      </c>
      <c r="B962" t="s">
        <v>1670</v>
      </c>
      <c r="C962" t="s">
        <v>343</v>
      </c>
      <c r="D962" t="s">
        <v>88</v>
      </c>
      <c r="E962" t="str">
        <f t="shared" si="14"/>
        <v>0000</v>
      </c>
      <c r="H962" t="s">
        <v>12</v>
      </c>
    </row>
    <row r="963" spans="1:8" x14ac:dyDescent="0.25">
      <c r="A963" t="s">
        <v>8</v>
      </c>
      <c r="B963" t="s">
        <v>344</v>
      </c>
      <c r="C963" t="s">
        <v>345</v>
      </c>
      <c r="D963" t="s">
        <v>88</v>
      </c>
      <c r="E963" t="str">
        <f t="shared" si="14"/>
        <v>2022</v>
      </c>
      <c r="H963" t="s">
        <v>12</v>
      </c>
    </row>
    <row r="964" spans="1:8" x14ac:dyDescent="0.25">
      <c r="A964" t="s">
        <v>941</v>
      </c>
      <c r="B964" t="s">
        <v>1263</v>
      </c>
      <c r="C964" t="s">
        <v>345</v>
      </c>
      <c r="D964" t="s">
        <v>88</v>
      </c>
      <c r="E964" t="str">
        <f t="shared" si="14"/>
        <v>2022</v>
      </c>
      <c r="H964" t="s">
        <v>12</v>
      </c>
    </row>
    <row r="965" spans="1:8" x14ac:dyDescent="0.25">
      <c r="A965" t="s">
        <v>941</v>
      </c>
      <c r="B965" t="s">
        <v>1279</v>
      </c>
      <c r="C965" t="s">
        <v>345</v>
      </c>
      <c r="D965" t="s">
        <v>88</v>
      </c>
      <c r="E965" t="str">
        <f t="shared" si="14"/>
        <v>0000</v>
      </c>
      <c r="H965" t="s">
        <v>12</v>
      </c>
    </row>
    <row r="966" spans="1:8" x14ac:dyDescent="0.25">
      <c r="A966" t="s">
        <v>8</v>
      </c>
      <c r="B966" t="s">
        <v>346</v>
      </c>
      <c r="C966" t="s">
        <v>347</v>
      </c>
      <c r="D966" t="s">
        <v>88</v>
      </c>
      <c r="E966" t="str">
        <f t="shared" si="14"/>
        <v>2021</v>
      </c>
      <c r="H966" t="s">
        <v>12</v>
      </c>
    </row>
    <row r="967" spans="1:8" x14ac:dyDescent="0.25">
      <c r="A967" t="s">
        <v>494</v>
      </c>
      <c r="B967" t="s">
        <v>1038</v>
      </c>
      <c r="C967" t="s">
        <v>347</v>
      </c>
      <c r="D967" t="s">
        <v>88</v>
      </c>
      <c r="E967" t="str">
        <f t="shared" si="14"/>
        <v>0000</v>
      </c>
      <c r="H967" t="s">
        <v>12</v>
      </c>
    </row>
    <row r="968" spans="1:8" x14ac:dyDescent="0.25">
      <c r="A968" t="s">
        <v>8</v>
      </c>
      <c r="B968" t="s">
        <v>348</v>
      </c>
      <c r="C968" t="s">
        <v>349</v>
      </c>
      <c r="D968" t="s">
        <v>88</v>
      </c>
      <c r="E968" t="str">
        <f t="shared" si="14"/>
        <v>2022</v>
      </c>
      <c r="H968" t="s">
        <v>12</v>
      </c>
    </row>
    <row r="969" spans="1:8" x14ac:dyDescent="0.25">
      <c r="A969" t="s">
        <v>941</v>
      </c>
      <c r="B969" t="s">
        <v>1282</v>
      </c>
      <c r="C969" t="s">
        <v>1283</v>
      </c>
      <c r="D969" t="s">
        <v>265</v>
      </c>
      <c r="E969" t="str">
        <f t="shared" si="14"/>
        <v>2022</v>
      </c>
      <c r="H969" t="s">
        <v>12</v>
      </c>
    </row>
    <row r="970" spans="1:8" x14ac:dyDescent="0.25">
      <c r="A970" t="s">
        <v>941</v>
      </c>
      <c r="B970" t="s">
        <v>1284</v>
      </c>
      <c r="C970" t="s">
        <v>1283</v>
      </c>
      <c r="D970" t="s">
        <v>265</v>
      </c>
      <c r="E970" t="str">
        <f t="shared" si="14"/>
        <v>2022</v>
      </c>
      <c r="H970" t="s">
        <v>12</v>
      </c>
    </row>
    <row r="971" spans="1:8" x14ac:dyDescent="0.25">
      <c r="A971" t="s">
        <v>941</v>
      </c>
      <c r="B971" t="s">
        <v>1287</v>
      </c>
      <c r="C971" t="s">
        <v>1288</v>
      </c>
      <c r="D971" t="s">
        <v>265</v>
      </c>
      <c r="E971" t="str">
        <f t="shared" si="14"/>
        <v>2022</v>
      </c>
      <c r="H971" t="s">
        <v>12</v>
      </c>
    </row>
    <row r="972" spans="1:8" x14ac:dyDescent="0.25">
      <c r="A972" t="s">
        <v>941</v>
      </c>
      <c r="B972" t="s">
        <v>1289</v>
      </c>
      <c r="C972" t="s">
        <v>1288</v>
      </c>
      <c r="D972" t="s">
        <v>265</v>
      </c>
      <c r="E972" t="str">
        <f t="shared" si="14"/>
        <v>2022</v>
      </c>
      <c r="H972" t="s">
        <v>12</v>
      </c>
    </row>
    <row r="973" spans="1:8" x14ac:dyDescent="0.25">
      <c r="A973" t="s">
        <v>941</v>
      </c>
      <c r="B973" t="s">
        <v>1285</v>
      </c>
      <c r="C973" t="s">
        <v>1286</v>
      </c>
      <c r="D973" t="s">
        <v>265</v>
      </c>
      <c r="E973" t="str">
        <f t="shared" si="14"/>
        <v>2022</v>
      </c>
      <c r="H973" t="s">
        <v>12</v>
      </c>
    </row>
    <row r="974" spans="1:8" x14ac:dyDescent="0.25">
      <c r="A974" t="s">
        <v>941</v>
      </c>
      <c r="B974" t="s">
        <v>1280</v>
      </c>
      <c r="C974" t="s">
        <v>1281</v>
      </c>
      <c r="D974" t="s">
        <v>265</v>
      </c>
      <c r="E974" t="str">
        <f t="shared" si="14"/>
        <v>2021</v>
      </c>
      <c r="H974" t="s">
        <v>12</v>
      </c>
    </row>
    <row r="975" spans="1:8" x14ac:dyDescent="0.25">
      <c r="A975" t="s">
        <v>494</v>
      </c>
      <c r="B975" t="s">
        <v>919</v>
      </c>
      <c r="C975" t="s">
        <v>920</v>
      </c>
      <c r="D975" t="s">
        <v>136</v>
      </c>
      <c r="E975" t="str">
        <f t="shared" si="14"/>
        <v>2021</v>
      </c>
      <c r="H975" t="s">
        <v>12</v>
      </c>
    </row>
    <row r="976" spans="1:8" x14ac:dyDescent="0.25">
      <c r="A976" t="s">
        <v>494</v>
      </c>
      <c r="B976" t="s">
        <v>916</v>
      </c>
      <c r="C976" t="s">
        <v>917</v>
      </c>
      <c r="D976" t="s">
        <v>136</v>
      </c>
      <c r="E976" t="str">
        <f t="shared" si="14"/>
        <v>2021</v>
      </c>
      <c r="H976" t="s">
        <v>12</v>
      </c>
    </row>
    <row r="977" spans="1:8" x14ac:dyDescent="0.25">
      <c r="A977" t="s">
        <v>494</v>
      </c>
      <c r="B977" t="s">
        <v>918</v>
      </c>
      <c r="C977" t="s">
        <v>917</v>
      </c>
      <c r="D977" t="s">
        <v>136</v>
      </c>
      <c r="E977" t="str">
        <f t="shared" si="14"/>
        <v>2022</v>
      </c>
      <c r="H977" t="s">
        <v>12</v>
      </c>
    </row>
    <row r="978" spans="1:8" x14ac:dyDescent="0.25">
      <c r="A978" t="s">
        <v>941</v>
      </c>
      <c r="B978" t="s">
        <v>1671</v>
      </c>
      <c r="C978" t="s">
        <v>917</v>
      </c>
      <c r="D978" t="s">
        <v>136</v>
      </c>
      <c r="E978" t="str">
        <f t="shared" si="14"/>
        <v>2021</v>
      </c>
      <c r="H978" t="s">
        <v>12</v>
      </c>
    </row>
    <row r="979" spans="1:8" x14ac:dyDescent="0.25">
      <c r="A979" t="s">
        <v>494</v>
      </c>
      <c r="B979" t="s">
        <v>1067</v>
      </c>
      <c r="C979" t="s">
        <v>1068</v>
      </c>
      <c r="D979" t="s">
        <v>136</v>
      </c>
      <c r="E979" t="str">
        <f t="shared" si="14"/>
        <v>0000</v>
      </c>
      <c r="H979" t="s">
        <v>12</v>
      </c>
    </row>
    <row r="980" spans="1:8" x14ac:dyDescent="0.25">
      <c r="A980" t="s">
        <v>8</v>
      </c>
      <c r="B980" t="s">
        <v>350</v>
      </c>
      <c r="C980" t="s">
        <v>351</v>
      </c>
      <c r="D980" t="s">
        <v>52</v>
      </c>
      <c r="E980" t="str">
        <f t="shared" si="14"/>
        <v>2021</v>
      </c>
      <c r="H980" t="s">
        <v>12</v>
      </c>
    </row>
    <row r="981" spans="1:8" x14ac:dyDescent="0.25">
      <c r="A981" t="s">
        <v>494</v>
      </c>
      <c r="B981" t="s">
        <v>548</v>
      </c>
      <c r="C981" t="s">
        <v>549</v>
      </c>
      <c r="D981" t="s">
        <v>55</v>
      </c>
      <c r="E981" t="str">
        <f t="shared" si="14"/>
        <v>2021</v>
      </c>
      <c r="H981" t="s">
        <v>12</v>
      </c>
    </row>
    <row r="982" spans="1:8" x14ac:dyDescent="0.25">
      <c r="A982" t="s">
        <v>494</v>
      </c>
      <c r="B982" t="s">
        <v>564</v>
      </c>
      <c r="C982" t="s">
        <v>565</v>
      </c>
      <c r="D982" t="s">
        <v>55</v>
      </c>
      <c r="E982" t="str">
        <f t="shared" si="14"/>
        <v>2021</v>
      </c>
      <c r="H982" t="s">
        <v>12</v>
      </c>
    </row>
    <row r="983" spans="1:8" x14ac:dyDescent="0.25">
      <c r="A983" t="s">
        <v>494</v>
      </c>
      <c r="B983" t="s">
        <v>509</v>
      </c>
      <c r="C983" t="s">
        <v>510</v>
      </c>
      <c r="D983" t="s">
        <v>55</v>
      </c>
      <c r="E983" t="str">
        <f t="shared" si="14"/>
        <v>2021</v>
      </c>
      <c r="H983" t="s">
        <v>12</v>
      </c>
    </row>
    <row r="984" spans="1:8" x14ac:dyDescent="0.25">
      <c r="A984" t="s">
        <v>494</v>
      </c>
      <c r="B984" t="s">
        <v>531</v>
      </c>
      <c r="C984" t="s">
        <v>532</v>
      </c>
      <c r="D984" t="s">
        <v>55</v>
      </c>
      <c r="E984" t="str">
        <f t="shared" si="14"/>
        <v>2021</v>
      </c>
      <c r="H984" t="s">
        <v>12</v>
      </c>
    </row>
    <row r="985" spans="1:8" x14ac:dyDescent="0.25">
      <c r="A985" t="s">
        <v>494</v>
      </c>
      <c r="B985" t="s">
        <v>579</v>
      </c>
      <c r="C985" t="s">
        <v>580</v>
      </c>
      <c r="D985" t="s">
        <v>55</v>
      </c>
      <c r="E985" t="str">
        <f t="shared" si="14"/>
        <v>2021</v>
      </c>
      <c r="H985" t="s">
        <v>12</v>
      </c>
    </row>
    <row r="986" spans="1:8" x14ac:dyDescent="0.25">
      <c r="A986" t="s">
        <v>494</v>
      </c>
      <c r="B986" t="s">
        <v>921</v>
      </c>
      <c r="C986" t="s">
        <v>922</v>
      </c>
      <c r="D986" t="s">
        <v>55</v>
      </c>
      <c r="E986" t="str">
        <f t="shared" si="14"/>
        <v>2021</v>
      </c>
      <c r="H986" t="s">
        <v>12</v>
      </c>
    </row>
    <row r="987" spans="1:8" x14ac:dyDescent="0.25">
      <c r="A987" t="s">
        <v>494</v>
      </c>
      <c r="B987" t="s">
        <v>527</v>
      </c>
      <c r="C987" t="s">
        <v>528</v>
      </c>
      <c r="D987" t="s">
        <v>55</v>
      </c>
      <c r="E987" t="str">
        <f t="shared" si="14"/>
        <v>2021</v>
      </c>
      <c r="H987" t="s">
        <v>12</v>
      </c>
    </row>
    <row r="988" spans="1:8" x14ac:dyDescent="0.25">
      <c r="A988" t="s">
        <v>494</v>
      </c>
      <c r="B988" t="s">
        <v>503</v>
      </c>
      <c r="C988" t="s">
        <v>504</v>
      </c>
      <c r="D988" t="s">
        <v>55</v>
      </c>
      <c r="E988" t="str">
        <f t="shared" si="14"/>
        <v>2021</v>
      </c>
      <c r="H988" t="s">
        <v>12</v>
      </c>
    </row>
    <row r="989" spans="1:8" x14ac:dyDescent="0.25">
      <c r="A989" t="s">
        <v>494</v>
      </c>
      <c r="B989" t="s">
        <v>515</v>
      </c>
      <c r="C989" t="s">
        <v>516</v>
      </c>
      <c r="D989" t="s">
        <v>55</v>
      </c>
      <c r="E989" t="str">
        <f t="shared" si="14"/>
        <v>2022</v>
      </c>
      <c r="H989" t="s">
        <v>12</v>
      </c>
    </row>
    <row r="990" spans="1:8" x14ac:dyDescent="0.25">
      <c r="A990" t="s">
        <v>941</v>
      </c>
      <c r="B990" t="s">
        <v>1672</v>
      </c>
      <c r="C990" t="s">
        <v>516</v>
      </c>
      <c r="D990" t="s">
        <v>55</v>
      </c>
      <c r="E990" t="str">
        <f t="shared" si="14"/>
        <v>2021</v>
      </c>
      <c r="H990" t="s">
        <v>12</v>
      </c>
    </row>
    <row r="991" spans="1:8" x14ac:dyDescent="0.25">
      <c r="A991" t="s">
        <v>494</v>
      </c>
      <c r="B991" t="s">
        <v>533</v>
      </c>
      <c r="C991" t="s">
        <v>534</v>
      </c>
      <c r="D991" t="s">
        <v>55</v>
      </c>
      <c r="E991" t="str">
        <f t="shared" si="14"/>
        <v>2021</v>
      </c>
      <c r="H991" t="s">
        <v>12</v>
      </c>
    </row>
    <row r="992" spans="1:8" x14ac:dyDescent="0.25">
      <c r="A992" t="s">
        <v>494</v>
      </c>
      <c r="B992" t="s">
        <v>535</v>
      </c>
      <c r="C992" t="s">
        <v>536</v>
      </c>
      <c r="D992" t="s">
        <v>55</v>
      </c>
      <c r="E992" t="str">
        <f t="shared" si="14"/>
        <v>2021</v>
      </c>
      <c r="H992" t="s">
        <v>12</v>
      </c>
    </row>
    <row r="993" spans="1:8" x14ac:dyDescent="0.25">
      <c r="A993" t="s">
        <v>494</v>
      </c>
      <c r="B993" t="s">
        <v>519</v>
      </c>
      <c r="C993" t="s">
        <v>520</v>
      </c>
      <c r="D993" t="s">
        <v>55</v>
      </c>
      <c r="E993" t="str">
        <f t="shared" si="14"/>
        <v>2021</v>
      </c>
      <c r="H993" t="s">
        <v>12</v>
      </c>
    </row>
    <row r="994" spans="1:8" x14ac:dyDescent="0.25">
      <c r="A994" t="s">
        <v>494</v>
      </c>
      <c r="B994" t="s">
        <v>560</v>
      </c>
      <c r="C994" t="s">
        <v>561</v>
      </c>
      <c r="D994" t="s">
        <v>55</v>
      </c>
      <c r="E994" t="str">
        <f t="shared" si="14"/>
        <v>2021</v>
      </c>
      <c r="H994" t="s">
        <v>12</v>
      </c>
    </row>
    <row r="995" spans="1:8" x14ac:dyDescent="0.25">
      <c r="A995" t="s">
        <v>494</v>
      </c>
      <c r="B995" t="s">
        <v>570</v>
      </c>
      <c r="C995" t="s">
        <v>571</v>
      </c>
      <c r="D995" t="s">
        <v>55</v>
      </c>
      <c r="E995" t="str">
        <f t="shared" si="14"/>
        <v>2021</v>
      </c>
      <c r="H995" t="s">
        <v>12</v>
      </c>
    </row>
    <row r="996" spans="1:8" x14ac:dyDescent="0.25">
      <c r="A996" t="s">
        <v>494</v>
      </c>
      <c r="B996" t="s">
        <v>546</v>
      </c>
      <c r="C996" t="s">
        <v>547</v>
      </c>
      <c r="D996" t="s">
        <v>55</v>
      </c>
      <c r="E996" t="str">
        <f t="shared" si="14"/>
        <v>2021</v>
      </c>
      <c r="H996" t="s">
        <v>12</v>
      </c>
    </row>
    <row r="997" spans="1:8" x14ac:dyDescent="0.25">
      <c r="A997" t="s">
        <v>494</v>
      </c>
      <c r="B997" t="s">
        <v>525</v>
      </c>
      <c r="C997" t="s">
        <v>526</v>
      </c>
      <c r="D997" t="s">
        <v>55</v>
      </c>
      <c r="E997" t="str">
        <f t="shared" si="14"/>
        <v>2021</v>
      </c>
      <c r="H997" t="s">
        <v>12</v>
      </c>
    </row>
    <row r="998" spans="1:8" x14ac:dyDescent="0.25">
      <c r="A998" t="s">
        <v>494</v>
      </c>
      <c r="B998" t="s">
        <v>511</v>
      </c>
      <c r="C998" t="s">
        <v>512</v>
      </c>
      <c r="D998" t="s">
        <v>55</v>
      </c>
      <c r="E998" t="str">
        <f t="shared" si="14"/>
        <v>2021</v>
      </c>
      <c r="H998" t="s">
        <v>12</v>
      </c>
    </row>
    <row r="999" spans="1:8" x14ac:dyDescent="0.25">
      <c r="A999" t="s">
        <v>494</v>
      </c>
      <c r="B999" t="s">
        <v>573</v>
      </c>
      <c r="C999" t="s">
        <v>574</v>
      </c>
      <c r="D999" t="s">
        <v>55</v>
      </c>
      <c r="E999" t="str">
        <f t="shared" si="14"/>
        <v>2021</v>
      </c>
      <c r="H999" t="s">
        <v>12</v>
      </c>
    </row>
    <row r="1000" spans="1:8" x14ac:dyDescent="0.25">
      <c r="A1000" t="s">
        <v>494</v>
      </c>
      <c r="B1000" t="s">
        <v>558</v>
      </c>
      <c r="C1000" t="s">
        <v>559</v>
      </c>
      <c r="D1000" t="s">
        <v>55</v>
      </c>
      <c r="E1000" t="str">
        <f t="shared" si="14"/>
        <v>2021</v>
      </c>
      <c r="H1000" t="s">
        <v>12</v>
      </c>
    </row>
    <row r="1001" spans="1:8" x14ac:dyDescent="0.25">
      <c r="A1001" t="s">
        <v>494</v>
      </c>
      <c r="B1001" t="s">
        <v>562</v>
      </c>
      <c r="C1001" t="s">
        <v>559</v>
      </c>
      <c r="D1001" t="s">
        <v>55</v>
      </c>
      <c r="E1001" t="str">
        <f t="shared" si="14"/>
        <v>2021</v>
      </c>
      <c r="H1001" t="s">
        <v>12</v>
      </c>
    </row>
    <row r="1002" spans="1:8" x14ac:dyDescent="0.25">
      <c r="A1002" t="s">
        <v>494</v>
      </c>
      <c r="B1002" t="s">
        <v>540</v>
      </c>
      <c r="C1002" t="s">
        <v>541</v>
      </c>
      <c r="D1002" t="s">
        <v>55</v>
      </c>
      <c r="E1002" t="str">
        <f t="shared" ref="E1002:E1065" si="15">A1003</f>
        <v>2021</v>
      </c>
      <c r="H1002" t="s">
        <v>12</v>
      </c>
    </row>
    <row r="1003" spans="1:8" x14ac:dyDescent="0.25">
      <c r="A1003" t="s">
        <v>494</v>
      </c>
      <c r="B1003" t="s">
        <v>554</v>
      </c>
      <c r="C1003" t="s">
        <v>555</v>
      </c>
      <c r="D1003" t="s">
        <v>55</v>
      </c>
      <c r="E1003" t="str">
        <f t="shared" si="15"/>
        <v>2021</v>
      </c>
      <c r="H1003" t="s">
        <v>12</v>
      </c>
    </row>
    <row r="1004" spans="1:8" x14ac:dyDescent="0.25">
      <c r="A1004" t="s">
        <v>494</v>
      </c>
      <c r="B1004" t="s">
        <v>529</v>
      </c>
      <c r="C1004" t="s">
        <v>530</v>
      </c>
      <c r="D1004" t="s">
        <v>55</v>
      </c>
      <c r="E1004" t="str">
        <f t="shared" si="15"/>
        <v>2021</v>
      </c>
      <c r="H1004" t="s">
        <v>12</v>
      </c>
    </row>
    <row r="1005" spans="1:8" x14ac:dyDescent="0.25">
      <c r="A1005" t="s">
        <v>494</v>
      </c>
      <c r="B1005" t="s">
        <v>581</v>
      </c>
      <c r="C1005" t="s">
        <v>582</v>
      </c>
      <c r="D1005" t="s">
        <v>55</v>
      </c>
      <c r="E1005" t="str">
        <f t="shared" si="15"/>
        <v>2021</v>
      </c>
      <c r="H1005" t="s">
        <v>12</v>
      </c>
    </row>
    <row r="1006" spans="1:8" x14ac:dyDescent="0.25">
      <c r="A1006" t="s">
        <v>494</v>
      </c>
      <c r="B1006" t="s">
        <v>566</v>
      </c>
      <c r="C1006" t="s">
        <v>567</v>
      </c>
      <c r="D1006" t="s">
        <v>55</v>
      </c>
      <c r="E1006" t="str">
        <f t="shared" si="15"/>
        <v>2021</v>
      </c>
      <c r="H1006" t="s">
        <v>12</v>
      </c>
    </row>
    <row r="1007" spans="1:8" x14ac:dyDescent="0.25">
      <c r="A1007" t="s">
        <v>494</v>
      </c>
      <c r="B1007" t="s">
        <v>537</v>
      </c>
      <c r="C1007" t="s">
        <v>538</v>
      </c>
      <c r="D1007" t="s">
        <v>55</v>
      </c>
      <c r="E1007" t="str">
        <f t="shared" si="15"/>
        <v>2021</v>
      </c>
      <c r="H1007" t="s">
        <v>12</v>
      </c>
    </row>
    <row r="1008" spans="1:8" x14ac:dyDescent="0.25">
      <c r="A1008" t="s">
        <v>494</v>
      </c>
      <c r="B1008" t="s">
        <v>539</v>
      </c>
      <c r="C1008" t="s">
        <v>538</v>
      </c>
      <c r="D1008" t="s">
        <v>55</v>
      </c>
      <c r="E1008" t="str">
        <f t="shared" si="15"/>
        <v>2021</v>
      </c>
      <c r="H1008" t="s">
        <v>12</v>
      </c>
    </row>
    <row r="1009" spans="1:8" x14ac:dyDescent="0.25">
      <c r="A1009" t="s">
        <v>494</v>
      </c>
      <c r="B1009" t="s">
        <v>550</v>
      </c>
      <c r="C1009" t="s">
        <v>551</v>
      </c>
      <c r="D1009" t="s">
        <v>55</v>
      </c>
      <c r="E1009" t="str">
        <f t="shared" si="15"/>
        <v>2021</v>
      </c>
      <c r="H1009" t="s">
        <v>12</v>
      </c>
    </row>
    <row r="1010" spans="1:8" x14ac:dyDescent="0.25">
      <c r="A1010" t="s">
        <v>494</v>
      </c>
      <c r="B1010" t="s">
        <v>552</v>
      </c>
      <c r="C1010" t="s">
        <v>553</v>
      </c>
      <c r="D1010" t="s">
        <v>55</v>
      </c>
      <c r="E1010" t="str">
        <f t="shared" si="15"/>
        <v>2021</v>
      </c>
      <c r="H1010" t="s">
        <v>12</v>
      </c>
    </row>
    <row r="1011" spans="1:8" x14ac:dyDescent="0.25">
      <c r="A1011" t="s">
        <v>494</v>
      </c>
      <c r="B1011" t="s">
        <v>517</v>
      </c>
      <c r="C1011" t="s">
        <v>518</v>
      </c>
      <c r="D1011" t="s">
        <v>55</v>
      </c>
      <c r="E1011" t="str">
        <f t="shared" si="15"/>
        <v>2021</v>
      </c>
      <c r="H1011" t="s">
        <v>12</v>
      </c>
    </row>
    <row r="1012" spans="1:8" x14ac:dyDescent="0.25">
      <c r="A1012" t="s">
        <v>494</v>
      </c>
      <c r="B1012" t="s">
        <v>505</v>
      </c>
      <c r="C1012" t="s">
        <v>506</v>
      </c>
      <c r="D1012" t="s">
        <v>55</v>
      </c>
      <c r="E1012" t="str">
        <f t="shared" si="15"/>
        <v>2021</v>
      </c>
      <c r="H1012" t="s">
        <v>12</v>
      </c>
    </row>
    <row r="1013" spans="1:8" x14ac:dyDescent="0.25">
      <c r="A1013" t="s">
        <v>494</v>
      </c>
      <c r="B1013" t="s">
        <v>575</v>
      </c>
      <c r="C1013" t="s">
        <v>576</v>
      </c>
      <c r="D1013" t="s">
        <v>55</v>
      </c>
      <c r="E1013" t="str">
        <f t="shared" si="15"/>
        <v>2021</v>
      </c>
      <c r="H1013" t="s">
        <v>12</v>
      </c>
    </row>
    <row r="1014" spans="1:8" x14ac:dyDescent="0.25">
      <c r="A1014" t="s">
        <v>494</v>
      </c>
      <c r="B1014" t="s">
        <v>521</v>
      </c>
      <c r="C1014" t="s">
        <v>522</v>
      </c>
      <c r="D1014" t="s">
        <v>55</v>
      </c>
      <c r="E1014" t="str">
        <f t="shared" si="15"/>
        <v>2021</v>
      </c>
      <c r="H1014" t="s">
        <v>12</v>
      </c>
    </row>
    <row r="1015" spans="1:8" x14ac:dyDescent="0.25">
      <c r="A1015" t="s">
        <v>494</v>
      </c>
      <c r="B1015" t="s">
        <v>572</v>
      </c>
      <c r="C1015" t="s">
        <v>522</v>
      </c>
      <c r="D1015" t="s">
        <v>55</v>
      </c>
      <c r="E1015" t="str">
        <f t="shared" si="15"/>
        <v>2021</v>
      </c>
      <c r="H1015" t="s">
        <v>12</v>
      </c>
    </row>
    <row r="1016" spans="1:8" x14ac:dyDescent="0.25">
      <c r="A1016" t="s">
        <v>494</v>
      </c>
      <c r="B1016" t="s">
        <v>507</v>
      </c>
      <c r="C1016" t="s">
        <v>508</v>
      </c>
      <c r="D1016" t="s">
        <v>55</v>
      </c>
      <c r="E1016" t="str">
        <f t="shared" si="15"/>
        <v>2021</v>
      </c>
      <c r="H1016" t="s">
        <v>12</v>
      </c>
    </row>
    <row r="1017" spans="1:8" x14ac:dyDescent="0.25">
      <c r="A1017" t="s">
        <v>494</v>
      </c>
      <c r="B1017" t="s">
        <v>577</v>
      </c>
      <c r="C1017" t="s">
        <v>578</v>
      </c>
      <c r="D1017" t="s">
        <v>55</v>
      </c>
      <c r="E1017" t="str">
        <f t="shared" si="15"/>
        <v>2021</v>
      </c>
      <c r="H1017" t="s">
        <v>12</v>
      </c>
    </row>
    <row r="1018" spans="1:8" x14ac:dyDescent="0.25">
      <c r="A1018" t="s">
        <v>494</v>
      </c>
      <c r="B1018" t="s">
        <v>542</v>
      </c>
      <c r="C1018" t="s">
        <v>543</v>
      </c>
      <c r="D1018" t="s">
        <v>55</v>
      </c>
      <c r="E1018" t="str">
        <f t="shared" si="15"/>
        <v>2021</v>
      </c>
      <c r="H1018" t="s">
        <v>12</v>
      </c>
    </row>
    <row r="1019" spans="1:8" x14ac:dyDescent="0.25">
      <c r="A1019" t="s">
        <v>494</v>
      </c>
      <c r="B1019" t="s">
        <v>556</v>
      </c>
      <c r="C1019" t="s">
        <v>557</v>
      </c>
      <c r="D1019" t="s">
        <v>55</v>
      </c>
      <c r="E1019" t="str">
        <f t="shared" si="15"/>
        <v>2021</v>
      </c>
      <c r="H1019" t="s">
        <v>12</v>
      </c>
    </row>
    <row r="1020" spans="1:8" x14ac:dyDescent="0.25">
      <c r="A1020" t="s">
        <v>494</v>
      </c>
      <c r="B1020" t="s">
        <v>563</v>
      </c>
      <c r="C1020" t="s">
        <v>557</v>
      </c>
      <c r="D1020" t="s">
        <v>55</v>
      </c>
      <c r="E1020" t="str">
        <f t="shared" si="15"/>
        <v>2021</v>
      </c>
      <c r="H1020" t="s">
        <v>12</v>
      </c>
    </row>
    <row r="1021" spans="1:8" x14ac:dyDescent="0.25">
      <c r="A1021" t="s">
        <v>494</v>
      </c>
      <c r="B1021" t="s">
        <v>523</v>
      </c>
      <c r="C1021" t="s">
        <v>524</v>
      </c>
      <c r="D1021" t="s">
        <v>55</v>
      </c>
      <c r="E1021" t="str">
        <f t="shared" si="15"/>
        <v>2021</v>
      </c>
      <c r="H1021" t="s">
        <v>12</v>
      </c>
    </row>
    <row r="1022" spans="1:8" x14ac:dyDescent="0.25">
      <c r="A1022" t="s">
        <v>494</v>
      </c>
      <c r="B1022" t="s">
        <v>568</v>
      </c>
      <c r="C1022" t="s">
        <v>569</v>
      </c>
      <c r="D1022" t="s">
        <v>55</v>
      </c>
      <c r="E1022" t="str">
        <f t="shared" si="15"/>
        <v>2021</v>
      </c>
      <c r="H1022" t="s">
        <v>12</v>
      </c>
    </row>
    <row r="1023" spans="1:8" x14ac:dyDescent="0.25">
      <c r="A1023" t="s">
        <v>494</v>
      </c>
      <c r="B1023" t="s">
        <v>544</v>
      </c>
      <c r="C1023" t="s">
        <v>545</v>
      </c>
      <c r="D1023" t="s">
        <v>55</v>
      </c>
      <c r="E1023" t="str">
        <f t="shared" si="15"/>
        <v>2021</v>
      </c>
      <c r="H1023" t="s">
        <v>12</v>
      </c>
    </row>
    <row r="1024" spans="1:8" x14ac:dyDescent="0.25">
      <c r="A1024" t="s">
        <v>494</v>
      </c>
      <c r="B1024" t="s">
        <v>513</v>
      </c>
      <c r="C1024" t="s">
        <v>514</v>
      </c>
      <c r="D1024" t="s">
        <v>55</v>
      </c>
      <c r="E1024" t="str">
        <f t="shared" si="15"/>
        <v>2021</v>
      </c>
      <c r="H1024" t="s">
        <v>12</v>
      </c>
    </row>
    <row r="1025" spans="1:8" x14ac:dyDescent="0.25">
      <c r="A1025" t="s">
        <v>494</v>
      </c>
      <c r="B1025" t="s">
        <v>925</v>
      </c>
      <c r="C1025" t="s">
        <v>926</v>
      </c>
      <c r="D1025" t="s">
        <v>55</v>
      </c>
      <c r="E1025" t="str">
        <f t="shared" si="15"/>
        <v>2021</v>
      </c>
      <c r="H1025" t="s">
        <v>12</v>
      </c>
    </row>
    <row r="1026" spans="1:8" x14ac:dyDescent="0.25">
      <c r="A1026" t="s">
        <v>494</v>
      </c>
      <c r="B1026" t="s">
        <v>923</v>
      </c>
      <c r="C1026" t="s">
        <v>924</v>
      </c>
      <c r="D1026" t="s">
        <v>55</v>
      </c>
      <c r="E1026" t="str">
        <f t="shared" si="15"/>
        <v>2021</v>
      </c>
      <c r="H1026" t="s">
        <v>12</v>
      </c>
    </row>
    <row r="1027" spans="1:8" x14ac:dyDescent="0.25">
      <c r="A1027" t="s">
        <v>494</v>
      </c>
      <c r="B1027" t="s">
        <v>927</v>
      </c>
      <c r="C1027" t="s">
        <v>928</v>
      </c>
      <c r="D1027" t="s">
        <v>929</v>
      </c>
      <c r="E1027" t="str">
        <f t="shared" si="15"/>
        <v>0000</v>
      </c>
      <c r="H1027" t="s">
        <v>12</v>
      </c>
    </row>
    <row r="1028" spans="1:8" x14ac:dyDescent="0.25">
      <c r="A1028" t="s">
        <v>8</v>
      </c>
      <c r="B1028" t="s">
        <v>352</v>
      </c>
      <c r="C1028" t="s">
        <v>353</v>
      </c>
      <c r="D1028" t="s">
        <v>295</v>
      </c>
      <c r="E1028" t="str">
        <f t="shared" si="15"/>
        <v>0000</v>
      </c>
      <c r="H1028" t="s">
        <v>12</v>
      </c>
    </row>
    <row r="1029" spans="1:8" x14ac:dyDescent="0.25">
      <c r="A1029" t="s">
        <v>8</v>
      </c>
      <c r="B1029" t="s">
        <v>354</v>
      </c>
      <c r="C1029" t="s">
        <v>355</v>
      </c>
      <c r="D1029" t="s">
        <v>295</v>
      </c>
      <c r="E1029" t="str">
        <f t="shared" si="15"/>
        <v>0000</v>
      </c>
      <c r="H1029" t="s">
        <v>12</v>
      </c>
    </row>
    <row r="1030" spans="1:8" x14ac:dyDescent="0.25">
      <c r="A1030" t="s">
        <v>8</v>
      </c>
      <c r="B1030" t="s">
        <v>356</v>
      </c>
      <c r="C1030" t="s">
        <v>357</v>
      </c>
      <c r="D1030" t="s">
        <v>295</v>
      </c>
      <c r="E1030" t="str">
        <f t="shared" si="15"/>
        <v>2022</v>
      </c>
      <c r="H1030" t="s">
        <v>12</v>
      </c>
    </row>
    <row r="1031" spans="1:8" x14ac:dyDescent="0.25">
      <c r="A1031" t="s">
        <v>941</v>
      </c>
      <c r="B1031" t="s">
        <v>1673</v>
      </c>
      <c r="C1031" t="s">
        <v>357</v>
      </c>
      <c r="D1031" t="s">
        <v>295</v>
      </c>
      <c r="E1031" t="str">
        <f t="shared" si="15"/>
        <v>2021</v>
      </c>
      <c r="H1031" t="s">
        <v>12</v>
      </c>
    </row>
    <row r="1032" spans="1:8" x14ac:dyDescent="0.25">
      <c r="A1032" t="s">
        <v>494</v>
      </c>
      <c r="B1032" t="s">
        <v>963</v>
      </c>
      <c r="C1032" t="s">
        <v>964</v>
      </c>
      <c r="D1032" t="s">
        <v>414</v>
      </c>
      <c r="E1032" t="str">
        <f t="shared" si="15"/>
        <v>2021</v>
      </c>
      <c r="H1032" t="s">
        <v>12</v>
      </c>
    </row>
    <row r="1033" spans="1:8" x14ac:dyDescent="0.25">
      <c r="A1033" t="s">
        <v>494</v>
      </c>
      <c r="B1033" t="s">
        <v>978</v>
      </c>
      <c r="C1033" t="s">
        <v>964</v>
      </c>
      <c r="D1033" t="s">
        <v>414</v>
      </c>
      <c r="E1033" t="str">
        <f t="shared" si="15"/>
        <v>2021</v>
      </c>
      <c r="H1033" t="s">
        <v>12</v>
      </c>
    </row>
    <row r="1034" spans="1:8" x14ac:dyDescent="0.25">
      <c r="A1034" t="s">
        <v>494</v>
      </c>
      <c r="B1034" t="s">
        <v>949</v>
      </c>
      <c r="C1034" t="s">
        <v>950</v>
      </c>
      <c r="D1034" t="s">
        <v>414</v>
      </c>
      <c r="E1034" t="str">
        <f t="shared" si="15"/>
        <v>2021</v>
      </c>
      <c r="H1034" t="s">
        <v>12</v>
      </c>
    </row>
    <row r="1035" spans="1:8" x14ac:dyDescent="0.25">
      <c r="A1035" t="s">
        <v>494</v>
      </c>
      <c r="B1035" t="s">
        <v>956</v>
      </c>
      <c r="C1035" t="s">
        <v>950</v>
      </c>
      <c r="D1035" t="s">
        <v>414</v>
      </c>
      <c r="E1035" t="str">
        <f t="shared" si="15"/>
        <v>2021</v>
      </c>
      <c r="H1035" t="s">
        <v>12</v>
      </c>
    </row>
    <row r="1036" spans="1:8" x14ac:dyDescent="0.25">
      <c r="A1036" t="s">
        <v>494</v>
      </c>
      <c r="B1036" t="s">
        <v>807</v>
      </c>
      <c r="C1036" t="s">
        <v>808</v>
      </c>
      <c r="D1036" t="s">
        <v>809</v>
      </c>
      <c r="E1036" t="str">
        <f t="shared" si="15"/>
        <v>2021</v>
      </c>
      <c r="H1036" t="s">
        <v>12</v>
      </c>
    </row>
    <row r="1037" spans="1:8" x14ac:dyDescent="0.25">
      <c r="A1037" t="s">
        <v>494</v>
      </c>
      <c r="B1037" t="s">
        <v>810</v>
      </c>
      <c r="C1037" t="s">
        <v>808</v>
      </c>
      <c r="D1037" t="s">
        <v>809</v>
      </c>
      <c r="E1037" t="str">
        <f t="shared" si="15"/>
        <v>2021</v>
      </c>
      <c r="H1037" t="s">
        <v>12</v>
      </c>
    </row>
    <row r="1038" spans="1:8" x14ac:dyDescent="0.25">
      <c r="A1038" t="s">
        <v>494</v>
      </c>
      <c r="B1038" t="s">
        <v>811</v>
      </c>
      <c r="C1038" t="s">
        <v>808</v>
      </c>
      <c r="D1038" t="s">
        <v>809</v>
      </c>
      <c r="E1038" t="str">
        <f t="shared" si="15"/>
        <v>0000</v>
      </c>
      <c r="H1038" t="s">
        <v>12</v>
      </c>
    </row>
    <row r="1039" spans="1:8" x14ac:dyDescent="0.25">
      <c r="A1039" t="s">
        <v>8</v>
      </c>
      <c r="B1039" t="s">
        <v>358</v>
      </c>
      <c r="C1039" t="s">
        <v>359</v>
      </c>
      <c r="D1039" t="s">
        <v>360</v>
      </c>
      <c r="E1039" t="str">
        <f t="shared" si="15"/>
        <v>2021</v>
      </c>
      <c r="H1039" t="s">
        <v>12</v>
      </c>
    </row>
    <row r="1040" spans="1:8" x14ac:dyDescent="0.25">
      <c r="A1040" t="s">
        <v>494</v>
      </c>
      <c r="B1040" t="s">
        <v>812</v>
      </c>
      <c r="C1040" t="s">
        <v>359</v>
      </c>
      <c r="D1040" t="s">
        <v>360</v>
      </c>
      <c r="E1040" t="str">
        <f t="shared" si="15"/>
        <v>2022</v>
      </c>
      <c r="H1040" t="s">
        <v>12</v>
      </c>
    </row>
    <row r="1041" spans="1:8" x14ac:dyDescent="0.25">
      <c r="A1041" t="s">
        <v>941</v>
      </c>
      <c r="B1041" t="s">
        <v>1674</v>
      </c>
      <c r="C1041" t="s">
        <v>359</v>
      </c>
      <c r="D1041" t="s">
        <v>360</v>
      </c>
      <c r="E1041" t="str">
        <f t="shared" si="15"/>
        <v>2022</v>
      </c>
      <c r="H1041" t="s">
        <v>12</v>
      </c>
    </row>
    <row r="1042" spans="1:8" x14ac:dyDescent="0.25">
      <c r="A1042" t="s">
        <v>941</v>
      </c>
      <c r="B1042" t="s">
        <v>1570</v>
      </c>
      <c r="C1042" t="s">
        <v>1571</v>
      </c>
      <c r="D1042" t="s">
        <v>614</v>
      </c>
      <c r="E1042" t="str">
        <f t="shared" si="15"/>
        <v>0000</v>
      </c>
      <c r="H1042" t="s">
        <v>12</v>
      </c>
    </row>
    <row r="1043" spans="1:8" x14ac:dyDescent="0.25">
      <c r="A1043" t="s">
        <v>8</v>
      </c>
      <c r="B1043" t="s">
        <v>361</v>
      </c>
      <c r="C1043" t="s">
        <v>362</v>
      </c>
      <c r="D1043" t="s">
        <v>363</v>
      </c>
      <c r="E1043" t="str">
        <f t="shared" si="15"/>
        <v>2021</v>
      </c>
      <c r="H1043" t="s">
        <v>12</v>
      </c>
    </row>
    <row r="1044" spans="1:8" x14ac:dyDescent="0.25">
      <c r="A1044" t="s">
        <v>494</v>
      </c>
      <c r="B1044" t="s">
        <v>965</v>
      </c>
      <c r="C1044" t="s">
        <v>966</v>
      </c>
      <c r="D1044" t="s">
        <v>948</v>
      </c>
      <c r="E1044" t="str">
        <f t="shared" si="15"/>
        <v>2021</v>
      </c>
      <c r="H1044" t="s">
        <v>12</v>
      </c>
    </row>
    <row r="1045" spans="1:8" x14ac:dyDescent="0.25">
      <c r="A1045" t="s">
        <v>494</v>
      </c>
      <c r="B1045" t="s">
        <v>991</v>
      </c>
      <c r="C1045" t="s">
        <v>966</v>
      </c>
      <c r="D1045" t="s">
        <v>948</v>
      </c>
      <c r="E1045" t="str">
        <f t="shared" si="15"/>
        <v>2021</v>
      </c>
      <c r="H1045" t="s">
        <v>12</v>
      </c>
    </row>
    <row r="1046" spans="1:8" x14ac:dyDescent="0.25">
      <c r="A1046" t="s">
        <v>494</v>
      </c>
      <c r="B1046" t="s">
        <v>971</v>
      </c>
      <c r="C1046" t="s">
        <v>972</v>
      </c>
      <c r="D1046" t="s">
        <v>948</v>
      </c>
      <c r="E1046" t="str">
        <f t="shared" si="15"/>
        <v>0000</v>
      </c>
      <c r="H1046" t="s">
        <v>12</v>
      </c>
    </row>
    <row r="1047" spans="1:8" x14ac:dyDescent="0.25">
      <c r="A1047" t="s">
        <v>8</v>
      </c>
      <c r="B1047" t="s">
        <v>364</v>
      </c>
      <c r="C1047" t="s">
        <v>365</v>
      </c>
      <c r="D1047" t="s">
        <v>70</v>
      </c>
      <c r="E1047" t="str">
        <f t="shared" si="15"/>
        <v>0000</v>
      </c>
      <c r="H1047" t="s">
        <v>12</v>
      </c>
    </row>
    <row r="1048" spans="1:8" x14ac:dyDescent="0.25">
      <c r="A1048" t="s">
        <v>8</v>
      </c>
      <c r="B1048" t="s">
        <v>366</v>
      </c>
      <c r="C1048" t="s">
        <v>367</v>
      </c>
      <c r="D1048" t="s">
        <v>185</v>
      </c>
      <c r="E1048" t="str">
        <f t="shared" si="15"/>
        <v>2021</v>
      </c>
      <c r="H1048" t="s">
        <v>12</v>
      </c>
    </row>
    <row r="1049" spans="1:8" x14ac:dyDescent="0.25">
      <c r="A1049" t="s">
        <v>494</v>
      </c>
      <c r="B1049" t="s">
        <v>813</v>
      </c>
      <c r="C1049" t="s">
        <v>814</v>
      </c>
      <c r="D1049" t="s">
        <v>55</v>
      </c>
      <c r="E1049" t="str">
        <f t="shared" si="15"/>
        <v>2021</v>
      </c>
      <c r="H1049" t="s">
        <v>12</v>
      </c>
    </row>
    <row r="1050" spans="1:8" x14ac:dyDescent="0.25">
      <c r="A1050" t="s">
        <v>494</v>
      </c>
      <c r="B1050" t="s">
        <v>622</v>
      </c>
      <c r="C1050" t="s">
        <v>623</v>
      </c>
      <c r="E1050" t="str">
        <f t="shared" si="15"/>
        <v>0000</v>
      </c>
      <c r="H1050" t="s">
        <v>12</v>
      </c>
    </row>
    <row r="1051" spans="1:8" x14ac:dyDescent="0.25">
      <c r="A1051" t="s">
        <v>8</v>
      </c>
      <c r="B1051" t="s">
        <v>368</v>
      </c>
      <c r="C1051" t="s">
        <v>369</v>
      </c>
      <c r="D1051" t="s">
        <v>370</v>
      </c>
      <c r="E1051" t="str">
        <f t="shared" si="15"/>
        <v>0000</v>
      </c>
      <c r="H1051" t="s">
        <v>12</v>
      </c>
    </row>
    <row r="1052" spans="1:8" x14ac:dyDescent="0.25">
      <c r="A1052" t="s">
        <v>8</v>
      </c>
      <c r="B1052" t="s">
        <v>371</v>
      </c>
      <c r="C1052" t="s">
        <v>372</v>
      </c>
      <c r="D1052" t="s">
        <v>185</v>
      </c>
      <c r="E1052" t="str">
        <f t="shared" si="15"/>
        <v>2021</v>
      </c>
      <c r="H1052" t="s">
        <v>12</v>
      </c>
    </row>
    <row r="1053" spans="1:8" x14ac:dyDescent="0.25">
      <c r="A1053" t="s">
        <v>494</v>
      </c>
      <c r="B1053" t="s">
        <v>624</v>
      </c>
      <c r="C1053" t="s">
        <v>372</v>
      </c>
      <c r="D1053" t="s">
        <v>185</v>
      </c>
      <c r="E1053" t="str">
        <f t="shared" si="15"/>
        <v>2022</v>
      </c>
      <c r="H1053" t="s">
        <v>12</v>
      </c>
    </row>
    <row r="1054" spans="1:8" x14ac:dyDescent="0.25">
      <c r="A1054" t="s">
        <v>941</v>
      </c>
      <c r="B1054" t="s">
        <v>1290</v>
      </c>
      <c r="C1054" t="s">
        <v>372</v>
      </c>
      <c r="D1054" t="s">
        <v>185</v>
      </c>
      <c r="E1054" t="str">
        <f t="shared" si="15"/>
        <v>0000</v>
      </c>
      <c r="H1054" t="s">
        <v>12</v>
      </c>
    </row>
    <row r="1055" spans="1:8" x14ac:dyDescent="0.25">
      <c r="A1055" t="s">
        <v>8</v>
      </c>
      <c r="B1055" t="s">
        <v>373</v>
      </c>
      <c r="C1055" t="s">
        <v>374</v>
      </c>
      <c r="D1055" t="s">
        <v>185</v>
      </c>
      <c r="E1055" t="str">
        <f t="shared" si="15"/>
        <v>0000</v>
      </c>
      <c r="H1055" t="s">
        <v>12</v>
      </c>
    </row>
    <row r="1056" spans="1:8" x14ac:dyDescent="0.25">
      <c r="A1056" t="s">
        <v>8</v>
      </c>
      <c r="B1056" t="s">
        <v>375</v>
      </c>
      <c r="C1056" t="s">
        <v>376</v>
      </c>
      <c r="D1056" t="s">
        <v>116</v>
      </c>
      <c r="E1056" t="str">
        <f t="shared" si="15"/>
        <v>0000</v>
      </c>
      <c r="H1056" t="s">
        <v>12</v>
      </c>
    </row>
    <row r="1057" spans="1:8" x14ac:dyDescent="0.25">
      <c r="A1057" t="s">
        <v>8</v>
      </c>
      <c r="B1057" t="s">
        <v>377</v>
      </c>
      <c r="C1057" t="s">
        <v>378</v>
      </c>
      <c r="D1057" t="s">
        <v>70</v>
      </c>
      <c r="E1057" t="str">
        <f t="shared" si="15"/>
        <v>2022</v>
      </c>
      <c r="H1057" t="s">
        <v>12</v>
      </c>
    </row>
    <row r="1058" spans="1:8" x14ac:dyDescent="0.25">
      <c r="A1058" t="s">
        <v>941</v>
      </c>
      <c r="B1058" t="s">
        <v>1675</v>
      </c>
      <c r="C1058" t="s">
        <v>1676</v>
      </c>
      <c r="D1058" t="s">
        <v>70</v>
      </c>
      <c r="E1058" t="str">
        <f t="shared" si="15"/>
        <v>2022</v>
      </c>
      <c r="H1058" t="s">
        <v>12</v>
      </c>
    </row>
    <row r="1059" spans="1:8" x14ac:dyDescent="0.25">
      <c r="A1059" t="s">
        <v>941</v>
      </c>
      <c r="B1059" t="s">
        <v>1677</v>
      </c>
      <c r="C1059" t="s">
        <v>1676</v>
      </c>
      <c r="D1059" t="s">
        <v>70</v>
      </c>
      <c r="E1059" t="str">
        <f t="shared" si="15"/>
        <v>2022</v>
      </c>
      <c r="H1059" t="s">
        <v>12</v>
      </c>
    </row>
    <row r="1060" spans="1:8" x14ac:dyDescent="0.25">
      <c r="A1060" t="s">
        <v>941</v>
      </c>
      <c r="B1060" t="s">
        <v>1678</v>
      </c>
      <c r="C1060" t="s">
        <v>1679</v>
      </c>
      <c r="D1060" t="s">
        <v>70</v>
      </c>
      <c r="E1060" t="str">
        <f t="shared" si="15"/>
        <v>0000</v>
      </c>
      <c r="H1060" t="s">
        <v>12</v>
      </c>
    </row>
    <row r="1061" spans="1:8" x14ac:dyDescent="0.25">
      <c r="A1061" t="s">
        <v>8</v>
      </c>
      <c r="B1061" t="s">
        <v>379</v>
      </c>
      <c r="C1061" t="s">
        <v>380</v>
      </c>
      <c r="D1061" t="s">
        <v>70</v>
      </c>
      <c r="E1061" t="str">
        <f t="shared" si="15"/>
        <v>2021</v>
      </c>
      <c r="H1061" t="s">
        <v>12</v>
      </c>
    </row>
    <row r="1062" spans="1:8" x14ac:dyDescent="0.25">
      <c r="A1062" t="s">
        <v>494</v>
      </c>
      <c r="B1062" t="s">
        <v>815</v>
      </c>
      <c r="C1062" t="s">
        <v>380</v>
      </c>
      <c r="D1062" t="s">
        <v>70</v>
      </c>
      <c r="E1062" t="str">
        <f t="shared" si="15"/>
        <v>2021</v>
      </c>
      <c r="H1062" t="s">
        <v>12</v>
      </c>
    </row>
    <row r="1063" spans="1:8" x14ac:dyDescent="0.25">
      <c r="A1063" t="s">
        <v>494</v>
      </c>
      <c r="B1063" t="s">
        <v>1066</v>
      </c>
      <c r="C1063" t="s">
        <v>380</v>
      </c>
      <c r="D1063" t="s">
        <v>70</v>
      </c>
      <c r="E1063" t="str">
        <f t="shared" si="15"/>
        <v>2022</v>
      </c>
      <c r="H1063" t="s">
        <v>12</v>
      </c>
    </row>
    <row r="1064" spans="1:8" x14ac:dyDescent="0.25">
      <c r="A1064" t="s">
        <v>941</v>
      </c>
      <c r="B1064" t="s">
        <v>1680</v>
      </c>
      <c r="C1064" t="s">
        <v>380</v>
      </c>
      <c r="D1064" t="s">
        <v>70</v>
      </c>
      <c r="E1064" t="str">
        <f t="shared" si="15"/>
        <v>2022</v>
      </c>
      <c r="H1064" t="s">
        <v>12</v>
      </c>
    </row>
    <row r="1065" spans="1:8" x14ac:dyDescent="0.25">
      <c r="A1065" t="s">
        <v>941</v>
      </c>
      <c r="B1065" t="s">
        <v>1681</v>
      </c>
      <c r="C1065" t="s">
        <v>380</v>
      </c>
      <c r="D1065" t="s">
        <v>70</v>
      </c>
      <c r="E1065" t="str">
        <f t="shared" si="15"/>
        <v>2022</v>
      </c>
      <c r="H1065" t="s">
        <v>12</v>
      </c>
    </row>
    <row r="1066" spans="1:8" x14ac:dyDescent="0.25">
      <c r="A1066" t="s">
        <v>941</v>
      </c>
      <c r="B1066" t="s">
        <v>1682</v>
      </c>
      <c r="C1066" t="s">
        <v>380</v>
      </c>
      <c r="D1066" t="s">
        <v>70</v>
      </c>
      <c r="E1066" t="str">
        <f t="shared" ref="E1066:E1129" si="16">A1067</f>
        <v>2022</v>
      </c>
      <c r="H1066" t="s">
        <v>12</v>
      </c>
    </row>
    <row r="1067" spans="1:8" x14ac:dyDescent="0.25">
      <c r="A1067" t="s">
        <v>941</v>
      </c>
      <c r="B1067" t="s">
        <v>1683</v>
      </c>
      <c r="C1067" t="s">
        <v>380</v>
      </c>
      <c r="D1067" t="s">
        <v>70</v>
      </c>
      <c r="E1067" t="str">
        <f t="shared" si="16"/>
        <v>2022</v>
      </c>
      <c r="H1067" t="s">
        <v>12</v>
      </c>
    </row>
    <row r="1068" spans="1:8" x14ac:dyDescent="0.25">
      <c r="A1068" t="s">
        <v>941</v>
      </c>
      <c r="B1068" t="s">
        <v>1684</v>
      </c>
      <c r="C1068" t="s">
        <v>380</v>
      </c>
      <c r="D1068" t="s">
        <v>70</v>
      </c>
      <c r="E1068" t="str">
        <f t="shared" si="16"/>
        <v>2022</v>
      </c>
      <c r="H1068" t="s">
        <v>12</v>
      </c>
    </row>
    <row r="1069" spans="1:8" x14ac:dyDescent="0.25">
      <c r="A1069" t="s">
        <v>941</v>
      </c>
      <c r="B1069" t="s">
        <v>1685</v>
      </c>
      <c r="C1069" t="s">
        <v>380</v>
      </c>
      <c r="D1069" t="s">
        <v>70</v>
      </c>
      <c r="E1069" t="str">
        <f t="shared" si="16"/>
        <v>2022</v>
      </c>
      <c r="H1069" t="s">
        <v>12</v>
      </c>
    </row>
    <row r="1070" spans="1:8" x14ac:dyDescent="0.25">
      <c r="A1070" t="s">
        <v>941</v>
      </c>
      <c r="B1070" t="s">
        <v>1686</v>
      </c>
      <c r="C1070" t="s">
        <v>380</v>
      </c>
      <c r="D1070" t="s">
        <v>70</v>
      </c>
      <c r="E1070" t="str">
        <f t="shared" si="16"/>
        <v>2022</v>
      </c>
      <c r="H1070" t="s">
        <v>12</v>
      </c>
    </row>
    <row r="1071" spans="1:8" x14ac:dyDescent="0.25">
      <c r="A1071" t="s">
        <v>941</v>
      </c>
      <c r="B1071" t="s">
        <v>1687</v>
      </c>
      <c r="C1071" t="s">
        <v>1688</v>
      </c>
      <c r="D1071" t="s">
        <v>70</v>
      </c>
      <c r="E1071" t="str">
        <f t="shared" si="16"/>
        <v>2021</v>
      </c>
      <c r="H1071" t="s">
        <v>12</v>
      </c>
    </row>
    <row r="1072" spans="1:8" x14ac:dyDescent="0.25">
      <c r="A1072" t="s">
        <v>494</v>
      </c>
      <c r="B1072" t="s">
        <v>930</v>
      </c>
      <c r="C1072" t="s">
        <v>931</v>
      </c>
      <c r="D1072" t="s">
        <v>70</v>
      </c>
      <c r="E1072" t="str">
        <f t="shared" si="16"/>
        <v>2022</v>
      </c>
      <c r="H1072" t="s">
        <v>12</v>
      </c>
    </row>
    <row r="1073" spans="1:8" x14ac:dyDescent="0.25">
      <c r="A1073" t="s">
        <v>941</v>
      </c>
      <c r="B1073" t="s">
        <v>1689</v>
      </c>
      <c r="C1073" t="s">
        <v>931</v>
      </c>
      <c r="D1073" t="s">
        <v>70</v>
      </c>
      <c r="E1073" t="str">
        <f t="shared" si="16"/>
        <v>0000</v>
      </c>
      <c r="H1073" t="s">
        <v>12</v>
      </c>
    </row>
    <row r="1074" spans="1:8" x14ac:dyDescent="0.25">
      <c r="A1074" t="s">
        <v>8</v>
      </c>
      <c r="B1074" t="s">
        <v>381</v>
      </c>
      <c r="C1074" t="s">
        <v>382</v>
      </c>
      <c r="D1074" t="s">
        <v>70</v>
      </c>
      <c r="E1074" t="str">
        <f t="shared" si="16"/>
        <v>2022</v>
      </c>
      <c r="H1074" t="s">
        <v>12</v>
      </c>
    </row>
    <row r="1075" spans="1:8" x14ac:dyDescent="0.25">
      <c r="A1075" t="s">
        <v>941</v>
      </c>
      <c r="B1075" t="s">
        <v>1690</v>
      </c>
      <c r="C1075" t="s">
        <v>382</v>
      </c>
      <c r="D1075" t="s">
        <v>70</v>
      </c>
      <c r="E1075" t="str">
        <f t="shared" si="16"/>
        <v>2022</v>
      </c>
      <c r="H1075" t="s">
        <v>12</v>
      </c>
    </row>
    <row r="1076" spans="1:8" x14ac:dyDescent="0.25">
      <c r="A1076" t="s">
        <v>941</v>
      </c>
      <c r="B1076" t="s">
        <v>1572</v>
      </c>
      <c r="C1076" t="s">
        <v>1573</v>
      </c>
      <c r="D1076" t="s">
        <v>1043</v>
      </c>
      <c r="E1076" t="str">
        <f t="shared" si="16"/>
        <v>2022</v>
      </c>
      <c r="H1076" t="s">
        <v>12</v>
      </c>
    </row>
    <row r="1077" spans="1:8" x14ac:dyDescent="0.25">
      <c r="A1077" t="s">
        <v>941</v>
      </c>
      <c r="B1077" t="s">
        <v>1574</v>
      </c>
      <c r="C1077" t="s">
        <v>1575</v>
      </c>
      <c r="D1077" t="s">
        <v>70</v>
      </c>
      <c r="E1077" t="str">
        <f t="shared" si="16"/>
        <v>2022</v>
      </c>
      <c r="H1077" t="s">
        <v>12</v>
      </c>
    </row>
    <row r="1078" spans="1:8" x14ac:dyDescent="0.25">
      <c r="A1078" t="s">
        <v>941</v>
      </c>
      <c r="B1078" t="s">
        <v>1576</v>
      </c>
      <c r="C1078" t="s">
        <v>1575</v>
      </c>
      <c r="D1078" t="s">
        <v>70</v>
      </c>
      <c r="E1078" t="str">
        <f t="shared" si="16"/>
        <v>0000</v>
      </c>
      <c r="H1078" t="s">
        <v>12</v>
      </c>
    </row>
    <row r="1079" spans="1:8" x14ac:dyDescent="0.25">
      <c r="A1079" t="s">
        <v>8</v>
      </c>
      <c r="B1079" t="s">
        <v>383</v>
      </c>
      <c r="C1079" t="s">
        <v>384</v>
      </c>
      <c r="D1079" t="s">
        <v>70</v>
      </c>
      <c r="E1079" t="str">
        <f t="shared" si="16"/>
        <v>2022</v>
      </c>
      <c r="H1079" t="s">
        <v>12</v>
      </c>
    </row>
    <row r="1080" spans="1:8" x14ac:dyDescent="0.25">
      <c r="A1080" t="s">
        <v>941</v>
      </c>
      <c r="B1080" t="s">
        <v>1691</v>
      </c>
      <c r="C1080" t="s">
        <v>1692</v>
      </c>
      <c r="D1080" t="s">
        <v>70</v>
      </c>
      <c r="E1080" t="str">
        <f t="shared" si="16"/>
        <v>2022</v>
      </c>
      <c r="H1080" t="s">
        <v>12</v>
      </c>
    </row>
    <row r="1081" spans="1:8" x14ac:dyDescent="0.25">
      <c r="A1081" t="s">
        <v>941</v>
      </c>
      <c r="B1081" t="s">
        <v>1693</v>
      </c>
      <c r="C1081" t="s">
        <v>1692</v>
      </c>
      <c r="D1081" t="s">
        <v>70</v>
      </c>
      <c r="E1081" t="str">
        <f t="shared" si="16"/>
        <v>2022</v>
      </c>
      <c r="H1081" t="s">
        <v>12</v>
      </c>
    </row>
    <row r="1082" spans="1:8" x14ac:dyDescent="0.25">
      <c r="A1082" t="s">
        <v>941</v>
      </c>
      <c r="B1082" t="s">
        <v>1694</v>
      </c>
      <c r="C1082" t="s">
        <v>1692</v>
      </c>
      <c r="D1082" t="s">
        <v>70</v>
      </c>
      <c r="E1082" t="str">
        <f t="shared" si="16"/>
        <v>0000</v>
      </c>
      <c r="H1082" t="s">
        <v>12</v>
      </c>
    </row>
    <row r="1083" spans="1:8" x14ac:dyDescent="0.25">
      <c r="A1083" t="s">
        <v>8</v>
      </c>
      <c r="B1083" t="s">
        <v>385</v>
      </c>
      <c r="C1083" t="s">
        <v>386</v>
      </c>
      <c r="D1083" t="s">
        <v>70</v>
      </c>
      <c r="E1083" t="str">
        <f t="shared" si="16"/>
        <v>2022</v>
      </c>
      <c r="H1083" t="s">
        <v>12</v>
      </c>
    </row>
    <row r="1084" spans="1:8" x14ac:dyDescent="0.25">
      <c r="A1084" t="s">
        <v>941</v>
      </c>
      <c r="B1084" t="s">
        <v>1695</v>
      </c>
      <c r="C1084" t="s">
        <v>1696</v>
      </c>
      <c r="D1084" t="s">
        <v>70</v>
      </c>
      <c r="E1084" t="str">
        <f t="shared" si="16"/>
        <v>2022</v>
      </c>
      <c r="H1084" t="s">
        <v>12</v>
      </c>
    </row>
    <row r="1085" spans="1:8" x14ac:dyDescent="0.25">
      <c r="A1085" t="s">
        <v>941</v>
      </c>
      <c r="B1085" t="s">
        <v>1697</v>
      </c>
      <c r="C1085" t="s">
        <v>1696</v>
      </c>
      <c r="D1085" t="s">
        <v>70</v>
      </c>
      <c r="E1085" t="str">
        <f t="shared" si="16"/>
        <v>0000</v>
      </c>
      <c r="H1085" t="s">
        <v>12</v>
      </c>
    </row>
    <row r="1086" spans="1:8" x14ac:dyDescent="0.25">
      <c r="A1086" t="s">
        <v>8</v>
      </c>
      <c r="B1086" t="s">
        <v>486</v>
      </c>
      <c r="C1086" t="s">
        <v>487</v>
      </c>
      <c r="D1086" t="s">
        <v>70</v>
      </c>
      <c r="E1086" t="str">
        <f t="shared" si="16"/>
        <v>0000</v>
      </c>
      <c r="H1086" t="s">
        <v>12</v>
      </c>
    </row>
    <row r="1087" spans="1:8" x14ac:dyDescent="0.25">
      <c r="A1087" t="s">
        <v>8</v>
      </c>
      <c r="B1087" t="s">
        <v>387</v>
      </c>
      <c r="C1087" t="s">
        <v>388</v>
      </c>
      <c r="D1087" t="s">
        <v>168</v>
      </c>
      <c r="E1087" t="str">
        <f t="shared" si="16"/>
        <v>2022</v>
      </c>
      <c r="H1087" t="s">
        <v>12</v>
      </c>
    </row>
    <row r="1088" spans="1:8" x14ac:dyDescent="0.25">
      <c r="A1088" t="s">
        <v>941</v>
      </c>
      <c r="B1088" t="s">
        <v>1698</v>
      </c>
      <c r="C1088" t="s">
        <v>388</v>
      </c>
      <c r="D1088" t="s">
        <v>168</v>
      </c>
      <c r="E1088" t="str">
        <f t="shared" si="16"/>
        <v>0000</v>
      </c>
      <c r="H1088" t="s">
        <v>12</v>
      </c>
    </row>
    <row r="1089" spans="1:8" x14ac:dyDescent="0.25">
      <c r="A1089" t="s">
        <v>8</v>
      </c>
      <c r="B1089" t="s">
        <v>389</v>
      </c>
      <c r="C1089" t="s">
        <v>390</v>
      </c>
      <c r="D1089" t="s">
        <v>168</v>
      </c>
      <c r="E1089" t="str">
        <f t="shared" si="16"/>
        <v>2022</v>
      </c>
      <c r="H1089" t="s">
        <v>12</v>
      </c>
    </row>
    <row r="1090" spans="1:8" x14ac:dyDescent="0.25">
      <c r="A1090" t="s">
        <v>941</v>
      </c>
      <c r="B1090" t="s">
        <v>1699</v>
      </c>
      <c r="C1090" t="s">
        <v>1700</v>
      </c>
      <c r="D1090" t="s">
        <v>1701</v>
      </c>
      <c r="E1090" t="str">
        <f t="shared" si="16"/>
        <v>0000</v>
      </c>
      <c r="H1090" t="s">
        <v>12</v>
      </c>
    </row>
    <row r="1091" spans="1:8" x14ac:dyDescent="0.25">
      <c r="A1091" t="s">
        <v>8</v>
      </c>
      <c r="B1091" t="s">
        <v>391</v>
      </c>
      <c r="C1091" t="s">
        <v>392</v>
      </c>
      <c r="D1091" t="s">
        <v>393</v>
      </c>
      <c r="E1091" t="str">
        <f t="shared" si="16"/>
        <v>2022</v>
      </c>
      <c r="H1091" t="s">
        <v>12</v>
      </c>
    </row>
    <row r="1092" spans="1:8" x14ac:dyDescent="0.25">
      <c r="A1092" t="s">
        <v>941</v>
      </c>
      <c r="B1092" t="s">
        <v>1291</v>
      </c>
      <c r="C1092" t="s">
        <v>392</v>
      </c>
      <c r="D1092" t="s">
        <v>393</v>
      </c>
      <c r="E1092" t="str">
        <f t="shared" si="16"/>
        <v>2021</v>
      </c>
      <c r="H1092" t="s">
        <v>12</v>
      </c>
    </row>
    <row r="1093" spans="1:8" x14ac:dyDescent="0.25">
      <c r="A1093" t="s">
        <v>494</v>
      </c>
      <c r="B1093" t="s">
        <v>1080</v>
      </c>
      <c r="C1093" t="s">
        <v>1081</v>
      </c>
      <c r="D1093" t="s">
        <v>977</v>
      </c>
      <c r="E1093" t="str">
        <f t="shared" si="16"/>
        <v>0000</v>
      </c>
      <c r="H1093" t="s">
        <v>12</v>
      </c>
    </row>
    <row r="1094" spans="1:8" x14ac:dyDescent="0.25">
      <c r="A1094" t="s">
        <v>8</v>
      </c>
      <c r="B1094" t="s">
        <v>394</v>
      </c>
      <c r="C1094" t="s">
        <v>395</v>
      </c>
      <c r="D1094" t="s">
        <v>11</v>
      </c>
      <c r="E1094" t="str">
        <f t="shared" si="16"/>
        <v>2021</v>
      </c>
      <c r="H1094" t="s">
        <v>12</v>
      </c>
    </row>
    <row r="1095" spans="1:8" x14ac:dyDescent="0.25">
      <c r="A1095" t="s">
        <v>494</v>
      </c>
      <c r="B1095" t="s">
        <v>975</v>
      </c>
      <c r="C1095" t="s">
        <v>976</v>
      </c>
      <c r="D1095" t="s">
        <v>977</v>
      </c>
      <c r="E1095" t="str">
        <f t="shared" si="16"/>
        <v>0000</v>
      </c>
      <c r="H1095" t="s">
        <v>12</v>
      </c>
    </row>
    <row r="1096" spans="1:8" x14ac:dyDescent="0.25">
      <c r="A1096" t="s">
        <v>8</v>
      </c>
      <c r="B1096" t="s">
        <v>396</v>
      </c>
      <c r="C1096" t="s">
        <v>397</v>
      </c>
      <c r="D1096" t="s">
        <v>398</v>
      </c>
      <c r="E1096" t="str">
        <f t="shared" si="16"/>
        <v>2022</v>
      </c>
      <c r="H1096" t="s">
        <v>12</v>
      </c>
    </row>
    <row r="1097" spans="1:8" x14ac:dyDescent="0.25">
      <c r="A1097" t="s">
        <v>941</v>
      </c>
      <c r="B1097" t="s">
        <v>1702</v>
      </c>
      <c r="C1097" t="s">
        <v>397</v>
      </c>
      <c r="D1097" t="s">
        <v>398</v>
      </c>
      <c r="E1097" t="str">
        <f t="shared" si="16"/>
        <v>0000</v>
      </c>
      <c r="H1097" t="s">
        <v>12</v>
      </c>
    </row>
    <row r="1098" spans="1:8" x14ac:dyDescent="0.25">
      <c r="A1098" t="s">
        <v>8</v>
      </c>
      <c r="B1098" t="s">
        <v>399</v>
      </c>
      <c r="C1098" t="s">
        <v>400</v>
      </c>
      <c r="D1098" t="s">
        <v>398</v>
      </c>
      <c r="E1098" t="str">
        <f t="shared" si="16"/>
        <v>2021</v>
      </c>
      <c r="H1098" t="s">
        <v>12</v>
      </c>
    </row>
    <row r="1099" spans="1:8" x14ac:dyDescent="0.25">
      <c r="A1099" t="s">
        <v>494</v>
      </c>
      <c r="B1099" t="s">
        <v>816</v>
      </c>
      <c r="C1099" t="s">
        <v>400</v>
      </c>
      <c r="D1099" t="s">
        <v>398</v>
      </c>
      <c r="E1099" t="str">
        <f t="shared" si="16"/>
        <v>0000</v>
      </c>
      <c r="H1099" t="s">
        <v>12</v>
      </c>
    </row>
    <row r="1100" spans="1:8" x14ac:dyDescent="0.25">
      <c r="A1100" t="s">
        <v>8</v>
      </c>
      <c r="B1100" t="s">
        <v>401</v>
      </c>
      <c r="C1100" t="s">
        <v>402</v>
      </c>
      <c r="D1100" t="s">
        <v>398</v>
      </c>
      <c r="E1100" t="str">
        <f t="shared" si="16"/>
        <v>0000</v>
      </c>
      <c r="H1100" t="s">
        <v>12</v>
      </c>
    </row>
    <row r="1101" spans="1:8" x14ac:dyDescent="0.25">
      <c r="A1101" t="s">
        <v>8</v>
      </c>
      <c r="B1101" t="s">
        <v>488</v>
      </c>
      <c r="C1101" t="s">
        <v>489</v>
      </c>
      <c r="D1101" t="s">
        <v>398</v>
      </c>
      <c r="E1101" t="str">
        <f t="shared" si="16"/>
        <v>0000</v>
      </c>
      <c r="H1101" t="s">
        <v>12</v>
      </c>
    </row>
    <row r="1102" spans="1:8" x14ac:dyDescent="0.25">
      <c r="A1102" t="s">
        <v>8</v>
      </c>
      <c r="B1102" t="s">
        <v>403</v>
      </c>
      <c r="C1102" t="s">
        <v>404</v>
      </c>
      <c r="D1102" t="s">
        <v>398</v>
      </c>
      <c r="E1102" t="str">
        <f t="shared" si="16"/>
        <v>0000</v>
      </c>
      <c r="H1102" t="s">
        <v>12</v>
      </c>
    </row>
    <row r="1103" spans="1:8" x14ac:dyDescent="0.25">
      <c r="A1103" t="s">
        <v>8</v>
      </c>
      <c r="B1103" t="s">
        <v>405</v>
      </c>
      <c r="C1103" t="s">
        <v>406</v>
      </c>
      <c r="D1103" t="s">
        <v>398</v>
      </c>
      <c r="E1103" t="str">
        <f t="shared" si="16"/>
        <v>0000</v>
      </c>
      <c r="H1103" t="s">
        <v>12</v>
      </c>
    </row>
    <row r="1104" spans="1:8" x14ac:dyDescent="0.25">
      <c r="A1104" t="s">
        <v>8</v>
      </c>
      <c r="B1104" t="s">
        <v>407</v>
      </c>
      <c r="C1104" t="s">
        <v>408</v>
      </c>
      <c r="D1104" t="s">
        <v>17</v>
      </c>
      <c r="E1104" t="str">
        <f t="shared" si="16"/>
        <v>2021</v>
      </c>
      <c r="H1104" t="s">
        <v>12</v>
      </c>
    </row>
    <row r="1105" spans="1:8" x14ac:dyDescent="0.25">
      <c r="A1105" t="s">
        <v>494</v>
      </c>
      <c r="B1105" t="s">
        <v>932</v>
      </c>
      <c r="C1105" t="s">
        <v>933</v>
      </c>
      <c r="D1105" t="s">
        <v>265</v>
      </c>
      <c r="E1105" t="str">
        <f t="shared" si="16"/>
        <v>2022</v>
      </c>
      <c r="H1105" t="s">
        <v>12</v>
      </c>
    </row>
    <row r="1106" spans="1:8" x14ac:dyDescent="0.25">
      <c r="A1106" t="s">
        <v>941</v>
      </c>
      <c r="B1106" t="s">
        <v>1292</v>
      </c>
      <c r="C1106" t="s">
        <v>933</v>
      </c>
      <c r="D1106" t="s">
        <v>265</v>
      </c>
      <c r="E1106" t="str">
        <f t="shared" si="16"/>
        <v>2021</v>
      </c>
      <c r="H1106" t="s">
        <v>12</v>
      </c>
    </row>
    <row r="1107" spans="1:8" x14ac:dyDescent="0.25">
      <c r="A1107" t="s">
        <v>494</v>
      </c>
      <c r="B1107" t="s">
        <v>953</v>
      </c>
      <c r="C1107" t="s">
        <v>954</v>
      </c>
      <c r="D1107" t="s">
        <v>955</v>
      </c>
      <c r="E1107" t="str">
        <f t="shared" si="16"/>
        <v>2021</v>
      </c>
      <c r="H1107" t="s">
        <v>12</v>
      </c>
    </row>
    <row r="1108" spans="1:8" x14ac:dyDescent="0.25">
      <c r="A1108" t="s">
        <v>494</v>
      </c>
      <c r="B1108" t="s">
        <v>997</v>
      </c>
      <c r="C1108" t="s">
        <v>998</v>
      </c>
      <c r="D1108" t="s">
        <v>999</v>
      </c>
      <c r="E1108" t="str">
        <f t="shared" si="16"/>
        <v>2021</v>
      </c>
      <c r="H1108" t="s">
        <v>12</v>
      </c>
    </row>
    <row r="1109" spans="1:8" x14ac:dyDescent="0.25">
      <c r="A1109" t="s">
        <v>494</v>
      </c>
      <c r="B1109" t="s">
        <v>819</v>
      </c>
      <c r="C1109" t="s">
        <v>820</v>
      </c>
      <c r="D1109" t="s">
        <v>411</v>
      </c>
      <c r="E1109" t="str">
        <f t="shared" si="16"/>
        <v>2021</v>
      </c>
      <c r="H1109" t="s">
        <v>12</v>
      </c>
    </row>
    <row r="1110" spans="1:8" x14ac:dyDescent="0.25">
      <c r="A1110" t="s">
        <v>494</v>
      </c>
      <c r="B1110" t="s">
        <v>821</v>
      </c>
      <c r="C1110" t="s">
        <v>820</v>
      </c>
      <c r="D1110" t="s">
        <v>411</v>
      </c>
      <c r="E1110" t="str">
        <f t="shared" si="16"/>
        <v>2021</v>
      </c>
      <c r="H1110" t="s">
        <v>12</v>
      </c>
    </row>
    <row r="1111" spans="1:8" x14ac:dyDescent="0.25">
      <c r="A1111" t="s">
        <v>494</v>
      </c>
      <c r="B1111" t="s">
        <v>936</v>
      </c>
      <c r="C1111" t="s">
        <v>820</v>
      </c>
      <c r="D1111" t="s">
        <v>411</v>
      </c>
      <c r="E1111" t="str">
        <f t="shared" si="16"/>
        <v>2022</v>
      </c>
      <c r="H1111" t="s">
        <v>12</v>
      </c>
    </row>
    <row r="1112" spans="1:8" x14ac:dyDescent="0.25">
      <c r="A1112" t="s">
        <v>941</v>
      </c>
      <c r="B1112" t="s">
        <v>1295</v>
      </c>
      <c r="C1112" t="s">
        <v>1296</v>
      </c>
      <c r="D1112" t="s">
        <v>411</v>
      </c>
      <c r="E1112" t="str">
        <f t="shared" si="16"/>
        <v>2022</v>
      </c>
      <c r="H1112" t="s">
        <v>12</v>
      </c>
    </row>
    <row r="1113" spans="1:8" x14ac:dyDescent="0.25">
      <c r="A1113" t="s">
        <v>941</v>
      </c>
      <c r="B1113" t="s">
        <v>1297</v>
      </c>
      <c r="C1113" t="s">
        <v>1296</v>
      </c>
      <c r="D1113" t="s">
        <v>411</v>
      </c>
      <c r="E1113" t="str">
        <f t="shared" si="16"/>
        <v>2022</v>
      </c>
      <c r="H1113" t="s">
        <v>12</v>
      </c>
    </row>
    <row r="1114" spans="1:8" x14ac:dyDescent="0.25">
      <c r="A1114" t="s">
        <v>941</v>
      </c>
      <c r="B1114" t="s">
        <v>1299</v>
      </c>
      <c r="C1114" t="s">
        <v>1300</v>
      </c>
      <c r="D1114" t="s">
        <v>411</v>
      </c>
      <c r="E1114" t="str">
        <f t="shared" si="16"/>
        <v>2021</v>
      </c>
      <c r="H1114" t="s">
        <v>12</v>
      </c>
    </row>
    <row r="1115" spans="1:8" x14ac:dyDescent="0.25">
      <c r="A1115" t="s">
        <v>494</v>
      </c>
      <c r="B1115" t="s">
        <v>583</v>
      </c>
      <c r="C1115" t="s">
        <v>584</v>
      </c>
      <c r="D1115" t="s">
        <v>411</v>
      </c>
      <c r="E1115" t="str">
        <f t="shared" si="16"/>
        <v>2022</v>
      </c>
      <c r="H1115" t="s">
        <v>12</v>
      </c>
    </row>
    <row r="1116" spans="1:8" x14ac:dyDescent="0.25">
      <c r="A1116" t="s">
        <v>941</v>
      </c>
      <c r="B1116" t="s">
        <v>1703</v>
      </c>
      <c r="C1116" t="s">
        <v>584</v>
      </c>
      <c r="D1116" t="s">
        <v>411</v>
      </c>
      <c r="E1116" t="str">
        <f t="shared" si="16"/>
        <v>2022</v>
      </c>
      <c r="H1116" t="s">
        <v>12</v>
      </c>
    </row>
    <row r="1117" spans="1:8" x14ac:dyDescent="0.25">
      <c r="A1117" t="s">
        <v>941</v>
      </c>
      <c r="B1117" t="s">
        <v>1704</v>
      </c>
      <c r="C1117" t="s">
        <v>1705</v>
      </c>
      <c r="D1117" t="s">
        <v>411</v>
      </c>
      <c r="E1117" t="str">
        <f t="shared" si="16"/>
        <v>2022</v>
      </c>
      <c r="H1117" t="s">
        <v>12</v>
      </c>
    </row>
    <row r="1118" spans="1:8" x14ac:dyDescent="0.25">
      <c r="A1118" t="s">
        <v>941</v>
      </c>
      <c r="B1118" t="s">
        <v>1706</v>
      </c>
      <c r="C1118" t="s">
        <v>1705</v>
      </c>
      <c r="D1118" t="s">
        <v>411</v>
      </c>
      <c r="E1118" t="str">
        <f t="shared" si="16"/>
        <v>2022</v>
      </c>
      <c r="H1118" t="s">
        <v>12</v>
      </c>
    </row>
    <row r="1119" spans="1:8" x14ac:dyDescent="0.25">
      <c r="A1119" t="s">
        <v>941</v>
      </c>
      <c r="B1119" t="s">
        <v>1707</v>
      </c>
      <c r="C1119" t="s">
        <v>1705</v>
      </c>
      <c r="D1119" t="s">
        <v>411</v>
      </c>
      <c r="E1119" t="str">
        <f t="shared" si="16"/>
        <v>2022</v>
      </c>
      <c r="H1119" t="s">
        <v>12</v>
      </c>
    </row>
    <row r="1120" spans="1:8" x14ac:dyDescent="0.25">
      <c r="A1120" t="s">
        <v>941</v>
      </c>
      <c r="B1120" t="s">
        <v>1718</v>
      </c>
      <c r="C1120" t="s">
        <v>1719</v>
      </c>
      <c r="D1120" t="s">
        <v>411</v>
      </c>
      <c r="E1120" t="str">
        <f t="shared" si="16"/>
        <v>2021</v>
      </c>
      <c r="H1120" t="s">
        <v>12</v>
      </c>
    </row>
    <row r="1121" spans="1:8" x14ac:dyDescent="0.25">
      <c r="A1121" t="s">
        <v>494</v>
      </c>
      <c r="B1121" t="s">
        <v>934</v>
      </c>
      <c r="C1121" t="s">
        <v>935</v>
      </c>
      <c r="D1121" t="s">
        <v>411</v>
      </c>
      <c r="E1121" t="str">
        <f t="shared" si="16"/>
        <v>2022</v>
      </c>
      <c r="H1121" t="s">
        <v>12</v>
      </c>
    </row>
    <row r="1122" spans="1:8" x14ac:dyDescent="0.25">
      <c r="A1122" t="s">
        <v>941</v>
      </c>
      <c r="B1122" t="s">
        <v>1293</v>
      </c>
      <c r="C1122" t="s">
        <v>1294</v>
      </c>
      <c r="D1122" t="s">
        <v>411</v>
      </c>
      <c r="E1122" t="str">
        <f t="shared" si="16"/>
        <v>2022</v>
      </c>
      <c r="H1122" t="s">
        <v>12</v>
      </c>
    </row>
    <row r="1123" spans="1:8" x14ac:dyDescent="0.25">
      <c r="A1123" t="s">
        <v>941</v>
      </c>
      <c r="B1123" t="s">
        <v>1708</v>
      </c>
      <c r="C1123" t="s">
        <v>1709</v>
      </c>
      <c r="D1123" t="s">
        <v>411</v>
      </c>
      <c r="E1123" t="str">
        <f t="shared" si="16"/>
        <v>2021</v>
      </c>
      <c r="H1123" t="s">
        <v>12</v>
      </c>
    </row>
    <row r="1124" spans="1:8" x14ac:dyDescent="0.25">
      <c r="A1124" t="s">
        <v>494</v>
      </c>
      <c r="B1124" t="s">
        <v>625</v>
      </c>
      <c r="C1124" t="s">
        <v>626</v>
      </c>
      <c r="D1124" t="s">
        <v>411</v>
      </c>
      <c r="E1124" t="str">
        <f t="shared" si="16"/>
        <v>2021</v>
      </c>
      <c r="H1124" t="s">
        <v>12</v>
      </c>
    </row>
    <row r="1125" spans="1:8" x14ac:dyDescent="0.25">
      <c r="A1125" t="s">
        <v>494</v>
      </c>
      <c r="B1125" t="s">
        <v>817</v>
      </c>
      <c r="C1125" t="s">
        <v>818</v>
      </c>
      <c r="D1125" t="s">
        <v>411</v>
      </c>
      <c r="E1125" t="str">
        <f t="shared" si="16"/>
        <v>0000</v>
      </c>
      <c r="H1125" t="s">
        <v>12</v>
      </c>
    </row>
    <row r="1126" spans="1:8" x14ac:dyDescent="0.25">
      <c r="A1126" t="s">
        <v>8</v>
      </c>
      <c r="B1126" t="s">
        <v>409</v>
      </c>
      <c r="C1126" t="s">
        <v>410</v>
      </c>
      <c r="D1126" t="s">
        <v>411</v>
      </c>
      <c r="E1126" t="str">
        <f t="shared" si="16"/>
        <v>2022</v>
      </c>
      <c r="H1126" t="s">
        <v>12</v>
      </c>
    </row>
    <row r="1127" spans="1:8" x14ac:dyDescent="0.25">
      <c r="A1127" t="s">
        <v>941</v>
      </c>
      <c r="B1127" t="s">
        <v>1298</v>
      </c>
      <c r="C1127" t="s">
        <v>410</v>
      </c>
      <c r="D1127" t="s">
        <v>411</v>
      </c>
      <c r="E1127" t="str">
        <f t="shared" si="16"/>
        <v>2021</v>
      </c>
      <c r="H1127" t="s">
        <v>12</v>
      </c>
    </row>
    <row r="1128" spans="1:8" x14ac:dyDescent="0.25">
      <c r="A1128" t="s">
        <v>494</v>
      </c>
      <c r="B1128" t="s">
        <v>1073</v>
      </c>
      <c r="C1128" t="s">
        <v>1074</v>
      </c>
      <c r="D1128" t="s">
        <v>411</v>
      </c>
      <c r="E1128" t="str">
        <f t="shared" si="16"/>
        <v>0000</v>
      </c>
      <c r="H1128" t="s">
        <v>12</v>
      </c>
    </row>
    <row r="1129" spans="1:8" x14ac:dyDescent="0.25">
      <c r="A1129" t="s">
        <v>8</v>
      </c>
      <c r="B1129" t="s">
        <v>412</v>
      </c>
      <c r="C1129" t="s">
        <v>413</v>
      </c>
      <c r="D1129" t="s">
        <v>414</v>
      </c>
      <c r="E1129" t="str">
        <f t="shared" si="16"/>
        <v>2022</v>
      </c>
      <c r="H1129" t="s">
        <v>12</v>
      </c>
    </row>
    <row r="1130" spans="1:8" x14ac:dyDescent="0.25">
      <c r="A1130" t="s">
        <v>941</v>
      </c>
      <c r="B1130" t="s">
        <v>1301</v>
      </c>
      <c r="C1130" t="s">
        <v>413</v>
      </c>
      <c r="D1130" t="s">
        <v>414</v>
      </c>
      <c r="E1130" t="str">
        <f t="shared" ref="E1130:E1152" si="17">A1131</f>
        <v>2022</v>
      </c>
      <c r="H1130" t="s">
        <v>12</v>
      </c>
    </row>
    <row r="1131" spans="1:8" x14ac:dyDescent="0.25">
      <c r="A1131" t="s">
        <v>941</v>
      </c>
      <c r="B1131" t="s">
        <v>1710</v>
      </c>
      <c r="C1131" t="s">
        <v>413</v>
      </c>
      <c r="D1131" t="s">
        <v>414</v>
      </c>
      <c r="E1131" t="str">
        <f t="shared" si="17"/>
        <v>2022</v>
      </c>
      <c r="H1131" t="s">
        <v>12</v>
      </c>
    </row>
    <row r="1132" spans="1:8" x14ac:dyDescent="0.25">
      <c r="A1132" t="s">
        <v>941</v>
      </c>
      <c r="B1132" t="s">
        <v>1711</v>
      </c>
      <c r="C1132" t="s">
        <v>413</v>
      </c>
      <c r="D1132" t="s">
        <v>414</v>
      </c>
      <c r="E1132" t="str">
        <f t="shared" si="17"/>
        <v>2022</v>
      </c>
      <c r="H1132" t="s">
        <v>12</v>
      </c>
    </row>
    <row r="1133" spans="1:8" x14ac:dyDescent="0.25">
      <c r="A1133" t="s">
        <v>941</v>
      </c>
      <c r="B1133" t="s">
        <v>1712</v>
      </c>
      <c r="C1133" t="s">
        <v>1713</v>
      </c>
      <c r="D1133" t="s">
        <v>414</v>
      </c>
      <c r="E1133" t="str">
        <f t="shared" si="17"/>
        <v>0000</v>
      </c>
      <c r="H1133" t="s">
        <v>12</v>
      </c>
    </row>
    <row r="1134" spans="1:8" x14ac:dyDescent="0.25">
      <c r="A1134" t="s">
        <v>8</v>
      </c>
      <c r="B1134" t="s">
        <v>415</v>
      </c>
      <c r="C1134" t="s">
        <v>416</v>
      </c>
      <c r="D1134" t="s">
        <v>414</v>
      </c>
      <c r="E1134" t="str">
        <f t="shared" si="17"/>
        <v>2022</v>
      </c>
      <c r="H1134" t="s">
        <v>12</v>
      </c>
    </row>
    <row r="1135" spans="1:8" x14ac:dyDescent="0.25">
      <c r="A1135" t="s">
        <v>941</v>
      </c>
      <c r="B1135" t="s">
        <v>1714</v>
      </c>
      <c r="C1135" t="s">
        <v>416</v>
      </c>
      <c r="D1135" t="s">
        <v>414</v>
      </c>
      <c r="E1135" t="str">
        <f t="shared" si="17"/>
        <v>2021</v>
      </c>
      <c r="H1135" t="s">
        <v>12</v>
      </c>
    </row>
    <row r="1136" spans="1:8" x14ac:dyDescent="0.25">
      <c r="A1136" t="s">
        <v>494</v>
      </c>
      <c r="B1136" t="s">
        <v>937</v>
      </c>
      <c r="C1136" t="s">
        <v>938</v>
      </c>
      <c r="D1136" t="s">
        <v>939</v>
      </c>
      <c r="E1136" t="str">
        <f t="shared" si="17"/>
        <v>2021</v>
      </c>
      <c r="H1136" t="s">
        <v>12</v>
      </c>
    </row>
    <row r="1137" spans="1:8" x14ac:dyDescent="0.25">
      <c r="A1137" t="s">
        <v>494</v>
      </c>
      <c r="B1137" t="s">
        <v>940</v>
      </c>
      <c r="C1137" t="s">
        <v>938</v>
      </c>
      <c r="D1137" t="s">
        <v>939</v>
      </c>
      <c r="E1137" t="str">
        <f t="shared" si="17"/>
        <v>2021</v>
      </c>
      <c r="H1137" t="s">
        <v>12</v>
      </c>
    </row>
    <row r="1138" spans="1:8" x14ac:dyDescent="0.25">
      <c r="A1138" t="s">
        <v>494</v>
      </c>
      <c r="B1138" t="s">
        <v>585</v>
      </c>
      <c r="C1138" t="s">
        <v>586</v>
      </c>
      <c r="D1138" t="s">
        <v>52</v>
      </c>
      <c r="E1138" t="str">
        <f t="shared" si="17"/>
        <v>0000</v>
      </c>
      <c r="H1138" t="s">
        <v>12</v>
      </c>
    </row>
    <row r="1139" spans="1:8" x14ac:dyDescent="0.25">
      <c r="A1139" t="s">
        <v>8</v>
      </c>
      <c r="B1139" t="s">
        <v>417</v>
      </c>
      <c r="C1139" t="s">
        <v>418</v>
      </c>
      <c r="D1139" t="s">
        <v>70</v>
      </c>
      <c r="E1139" t="str">
        <f t="shared" si="17"/>
        <v>2022</v>
      </c>
      <c r="H1139" t="s">
        <v>12</v>
      </c>
    </row>
    <row r="1140" spans="1:8" x14ac:dyDescent="0.25">
      <c r="A1140" t="s">
        <v>941</v>
      </c>
      <c r="B1140" t="s">
        <v>1715</v>
      </c>
      <c r="C1140" t="s">
        <v>418</v>
      </c>
      <c r="D1140" t="s">
        <v>70</v>
      </c>
      <c r="E1140" t="str">
        <f t="shared" si="17"/>
        <v>2021</v>
      </c>
      <c r="H1140" t="s">
        <v>12</v>
      </c>
    </row>
    <row r="1141" spans="1:8" x14ac:dyDescent="0.25">
      <c r="A1141" t="s">
        <v>494</v>
      </c>
      <c r="B1141" t="s">
        <v>1069</v>
      </c>
      <c r="C1141" t="s">
        <v>1070</v>
      </c>
      <c r="D1141" t="s">
        <v>591</v>
      </c>
      <c r="E1141" t="str">
        <f t="shared" si="17"/>
        <v>2022</v>
      </c>
      <c r="H1141" t="s">
        <v>12</v>
      </c>
    </row>
    <row r="1142" spans="1:8" x14ac:dyDescent="0.25">
      <c r="A1142" t="s">
        <v>941</v>
      </c>
      <c r="B1142" t="s">
        <v>1302</v>
      </c>
      <c r="C1142" t="s">
        <v>1303</v>
      </c>
      <c r="D1142" t="s">
        <v>398</v>
      </c>
      <c r="E1142" t="str">
        <f t="shared" si="17"/>
        <v>2022</v>
      </c>
      <c r="H1142" t="s">
        <v>12</v>
      </c>
    </row>
    <row r="1143" spans="1:8" x14ac:dyDescent="0.25">
      <c r="A1143" t="s">
        <v>941</v>
      </c>
      <c r="B1143" t="s">
        <v>1304</v>
      </c>
      <c r="C1143" t="s">
        <v>1303</v>
      </c>
      <c r="D1143" t="s">
        <v>398</v>
      </c>
      <c r="E1143" t="str">
        <f t="shared" si="17"/>
        <v>0000</v>
      </c>
      <c r="H1143" t="s">
        <v>12</v>
      </c>
    </row>
    <row r="1144" spans="1:8" x14ac:dyDescent="0.25">
      <c r="A1144" t="s">
        <v>8</v>
      </c>
      <c r="B1144" t="s">
        <v>419</v>
      </c>
      <c r="C1144" t="s">
        <v>420</v>
      </c>
      <c r="D1144" t="s">
        <v>398</v>
      </c>
      <c r="E1144" t="str">
        <f t="shared" si="17"/>
        <v>2022</v>
      </c>
      <c r="H1144" t="s">
        <v>12</v>
      </c>
    </row>
    <row r="1145" spans="1:8" x14ac:dyDescent="0.25">
      <c r="A1145" t="s">
        <v>941</v>
      </c>
      <c r="B1145" t="s">
        <v>1306</v>
      </c>
      <c r="C1145" t="s">
        <v>420</v>
      </c>
      <c r="D1145" t="s">
        <v>398</v>
      </c>
      <c r="E1145" t="str">
        <f t="shared" si="17"/>
        <v>2022</v>
      </c>
      <c r="H1145" t="s">
        <v>12</v>
      </c>
    </row>
    <row r="1146" spans="1:8" x14ac:dyDescent="0.25">
      <c r="A1146" t="s">
        <v>941</v>
      </c>
      <c r="B1146" t="s">
        <v>1308</v>
      </c>
      <c r="C1146" t="s">
        <v>420</v>
      </c>
      <c r="D1146" t="s">
        <v>398</v>
      </c>
      <c r="E1146" t="str">
        <f t="shared" si="17"/>
        <v>2022</v>
      </c>
      <c r="H1146" t="s">
        <v>12</v>
      </c>
    </row>
    <row r="1147" spans="1:8" x14ac:dyDescent="0.25">
      <c r="A1147" t="s">
        <v>941</v>
      </c>
      <c r="B1147" t="s">
        <v>1309</v>
      </c>
      <c r="C1147" t="s">
        <v>420</v>
      </c>
      <c r="D1147" t="s">
        <v>398</v>
      </c>
      <c r="E1147" t="str">
        <f t="shared" si="17"/>
        <v>2022</v>
      </c>
      <c r="H1147" t="s">
        <v>12</v>
      </c>
    </row>
    <row r="1148" spans="1:8" x14ac:dyDescent="0.25">
      <c r="A1148" t="s">
        <v>941</v>
      </c>
      <c r="B1148" t="s">
        <v>1310</v>
      </c>
      <c r="C1148" t="s">
        <v>420</v>
      </c>
      <c r="D1148" t="s">
        <v>398</v>
      </c>
      <c r="E1148" t="str">
        <f t="shared" si="17"/>
        <v>2022</v>
      </c>
      <c r="H1148" t="s">
        <v>12</v>
      </c>
    </row>
    <row r="1149" spans="1:8" x14ac:dyDescent="0.25">
      <c r="A1149" t="s">
        <v>941</v>
      </c>
      <c r="B1149" t="s">
        <v>1311</v>
      </c>
      <c r="C1149" t="s">
        <v>420</v>
      </c>
      <c r="D1149" t="s">
        <v>398</v>
      </c>
      <c r="E1149" t="str">
        <f t="shared" si="17"/>
        <v>2022</v>
      </c>
      <c r="H1149" t="s">
        <v>12</v>
      </c>
    </row>
    <row r="1150" spans="1:8" x14ac:dyDescent="0.25">
      <c r="A1150" t="s">
        <v>941</v>
      </c>
      <c r="B1150" t="s">
        <v>1312</v>
      </c>
      <c r="C1150" t="s">
        <v>420</v>
      </c>
      <c r="D1150" t="s">
        <v>398</v>
      </c>
      <c r="E1150" t="str">
        <f t="shared" si="17"/>
        <v>2022</v>
      </c>
      <c r="H1150" t="s">
        <v>12</v>
      </c>
    </row>
    <row r="1151" spans="1:8" x14ac:dyDescent="0.25">
      <c r="A1151" t="s">
        <v>941</v>
      </c>
      <c r="B1151" t="s">
        <v>1313</v>
      </c>
      <c r="C1151" t="s">
        <v>420</v>
      </c>
      <c r="D1151" t="s">
        <v>398</v>
      </c>
      <c r="E1151" t="str">
        <f t="shared" si="17"/>
        <v>0000</v>
      </c>
      <c r="H1151" t="s">
        <v>12</v>
      </c>
    </row>
    <row r="1152" spans="1:8" x14ac:dyDescent="0.25">
      <c r="A1152" t="s">
        <v>8</v>
      </c>
      <c r="B1152" t="s">
        <v>421</v>
      </c>
      <c r="C1152" t="s">
        <v>422</v>
      </c>
      <c r="D1152" t="s">
        <v>171</v>
      </c>
      <c r="E1152" t="str">
        <f t="shared" si="17"/>
        <v>0000</v>
      </c>
      <c r="H1152" t="s">
        <v>12</v>
      </c>
    </row>
    <row r="1153" spans="1:8" x14ac:dyDescent="0.25">
      <c r="A1153" t="s">
        <v>8</v>
      </c>
      <c r="B1153" t="s">
        <v>490</v>
      </c>
      <c r="C1153" t="s">
        <v>422</v>
      </c>
      <c r="D1153" t="s">
        <v>171</v>
      </c>
      <c r="E1153" t="str">
        <f>A1153</f>
        <v>0000</v>
      </c>
      <c r="H1153" t="s">
        <v>12</v>
      </c>
    </row>
  </sheetData>
  <sortState xmlns:xlrd2="http://schemas.microsoft.com/office/spreadsheetml/2017/richdata2" ref="A2:H1153">
    <sortCondition descending="1" ref="H2:H1153"/>
  </sortState>
  <pageMargins left="0.75" right="0.75" top="0.75" bottom="0.5" header="0.5" footer="0.7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67E81-93C9-48AC-A75C-F62982E166D0}">
  <dimension ref="A2:E5"/>
  <sheetViews>
    <sheetView workbookViewId="0"/>
  </sheetViews>
  <sheetFormatPr defaultRowHeight="15" x14ac:dyDescent="0.25"/>
  <cols>
    <col min="1" max="1" width="18.140625" style="5" customWidth="1"/>
    <col min="3" max="3" width="20.42578125" bestFit="1" customWidth="1"/>
    <col min="4" max="4" width="47.5703125" bestFit="1" customWidth="1"/>
    <col min="5" max="5" width="17.5703125" customWidth="1"/>
  </cols>
  <sheetData>
    <row r="2" spans="3:5" x14ac:dyDescent="0.25">
      <c r="C2" t="s">
        <v>3211</v>
      </c>
      <c r="D2" t="s">
        <v>3212</v>
      </c>
      <c r="E2" t="s">
        <v>2661</v>
      </c>
    </row>
    <row r="4" spans="3:5" x14ac:dyDescent="0.25">
      <c r="C4" t="s">
        <v>2659</v>
      </c>
      <c r="D4" t="s">
        <v>3213</v>
      </c>
      <c r="E4" s="8" t="s">
        <v>2662</v>
      </c>
    </row>
    <row r="5" spans="3:5" x14ac:dyDescent="0.25">
      <c r="C5" t="s">
        <v>2660</v>
      </c>
      <c r="D5" t="s">
        <v>3214</v>
      </c>
      <c r="E5" s="8" t="s">
        <v>2663</v>
      </c>
    </row>
  </sheetData>
  <hyperlinks>
    <hyperlink ref="E4" r:id="rId1" xr:uid="{3EF2AC2B-B6F6-41C7-A63E-3CA0C12D0241}"/>
    <hyperlink ref="E5" r:id="rId2" xr:uid="{95077D45-9B5E-4619-B9E6-9D9A91724EBB}"/>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Dashboard</vt:lpstr>
      <vt:lpstr>Removed_Items</vt:lpstr>
      <vt:lpstr>Loss and Temp</vt:lpstr>
      <vt:lpstr>SumAcc01</vt:lpstr>
      <vt:lpstr>AccbyLocation</vt:lpstr>
      <vt:lpstr>Items02</vt:lpstr>
      <vt:lpstr>Cat_Chart</vt:lpstr>
      <vt:lpstr>Catalogue</vt:lpstr>
      <vt:lpstr>Contacts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Knutson Murray</dc:creator>
  <cp:lastModifiedBy>Laura Knutson Murray</cp:lastModifiedBy>
  <dcterms:created xsi:type="dcterms:W3CDTF">2023-04-04T21:47:49Z</dcterms:created>
  <dcterms:modified xsi:type="dcterms:W3CDTF">2023-10-23T18:14:38Z</dcterms:modified>
</cp:coreProperties>
</file>